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752" windowHeight="11760" activeTab="1"/>
  </bookViews>
  <sheets>
    <sheet name="anexa 1a MM" sheetId="1" r:id="rId1"/>
    <sheet name="anexa 1a" sheetId="2" r:id="rId2"/>
  </sheets>
  <definedNames>
    <definedName name="_xlnm.Print_Area" localSheetId="1">'anexa 1a'!$A$1:$H$101</definedName>
    <definedName name="_xlnm.Print_Area" localSheetId="0">'anexa 1a MM'!$A$1:$H$101</definedName>
    <definedName name="_xlnm.Print_Titles" localSheetId="1">'anexa 1a'!$15:$17</definedName>
    <definedName name="_xlnm.Print_Titles" localSheetId="0">'anexa 1a MM'!$15:$17</definedName>
  </definedNames>
  <calcPr fullCalcOnLoad="1"/>
</workbook>
</file>

<file path=xl/sharedStrings.xml><?xml version="1.0" encoding="utf-8"?>
<sst xmlns="http://schemas.openxmlformats.org/spreadsheetml/2006/main" count="238" uniqueCount="118">
  <si>
    <t>ADMINISTRAŢIA FONDULUI PENTRU MEDIU</t>
  </si>
  <si>
    <t>Anexa Nr.1a</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</si>
  <si>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</si>
  <si>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</si>
  <si>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</si>
  <si>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</si>
  <si>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</si>
  <si>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</si>
  <si>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</si>
  <si>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</si>
  <si>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</si>
  <si>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</si>
  <si>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</si>
  <si>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</si>
  <si>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</si>
  <si>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</si>
  <si>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</si>
  <si>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</si>
  <si>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</si>
  <si>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</si>
  <si>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03</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</si>
  <si>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</si>
  <si>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</si>
  <si>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</si>
  <si>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</si>
  <si>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</si>
  <si>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</si>
  <si>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</si>
  <si>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</si>
  <si>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</si>
  <si>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</si>
  <si>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</si>
  <si>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</si>
  <si>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</si>
  <si>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</si>
  <si>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</si>
  <si>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</si>
  <si>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</si>
  <si>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</si>
  <si>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</si>
  <si>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</si>
  <si>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</si>
  <si>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</si>
  <si>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</si>
  <si>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</si>
  <si>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</si>
  <si>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</si>
  <si>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</si>
  <si>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ALTE TRANSFERURI </t>
  </si>
  <si>
    <t>55</t>
  </si>
  <si>
    <t>CAPITOLUL   Protecţia mediului</t>
  </si>
  <si>
    <t>74.10</t>
  </si>
  <si>
    <t>Subcap. Reducerea şi controlul poluării</t>
  </si>
  <si>
    <t>74.10.03</t>
  </si>
  <si>
    <t xml:space="preserve">Transferuri interne </t>
  </si>
  <si>
    <t>55.01</t>
  </si>
  <si>
    <t>VIII. PROIECTE CU FINANŢARE DIN FONDURI EXTERNE NERAMBURSABILE (FEN) POSTADERARE</t>
  </si>
  <si>
    <t>56</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</si>
  <si>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</si>
  <si>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</si>
  <si>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</si>
  <si>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</si>
  <si>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</si>
  <si>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</si>
  <si>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t>
  </si>
  <si>
    <t>2</t>
  </si>
  <si>
    <t>n) cuantumul taxelor  pentru emiterea avizelor, acordurilor şi a autorizaţiilor de mediu</t>
  </si>
  <si>
    <t xml:space="preserve">Total venituri </t>
  </si>
  <si>
    <t xml:space="preserve">Total cheltuieli </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</si>
  <si>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</si>
  <si>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</si>
  <si>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Director Direcția Economică</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</si>
  <si>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</si>
  <si>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</si>
  <si>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</si>
  <si>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</si>
  <si>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</si>
  <si>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EXCEDENT/DEFICIT</t>
  </si>
  <si>
    <t>46.10</t>
  </si>
  <si>
    <t>Alte sume primite din fonduri de la Uniunea Europeană pentru programele operaționale finanțate în cadrul obiectivului convergență</t>
  </si>
  <si>
    <t>46.10.03</t>
  </si>
  <si>
    <t>22</t>
  </si>
  <si>
    <t xml:space="preserve">    IV.ALTE SUME PRIMITE DE LA UE</t>
  </si>
  <si>
    <t>Aprobat</t>
  </si>
  <si>
    <t xml:space="preserve"> w) o contribuţie în cuantumul prevăzut în anexa nr. 5, datorată de operatorii economici care introduc pe piaţa naţională echipamente electrice şi electronice</t>
  </si>
  <si>
    <t>23</t>
  </si>
  <si>
    <t>x) o contribuţie de 4 lei/kg de baterii şi acumulatori portabili, datorată de operatorii economici care introduc pe piaţa naţională baterii şi acumulatori portabili</t>
  </si>
  <si>
    <t>24</t>
  </si>
  <si>
    <t>I. Credite de angajament</t>
  </si>
  <si>
    <t>II.Credite bugetare</t>
  </si>
  <si>
    <t>ț)suma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</si>
  <si>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Program             2018</t>
  </si>
  <si>
    <t>3</t>
  </si>
  <si>
    <t>* deficitul de 154.109 mii lei se va acoperi din excedentul anilor precedenți.</t>
  </si>
  <si>
    <t>Director Direcția Generală Proiecte</t>
  </si>
  <si>
    <t>Director Direcția Generală Administrare Fiscală</t>
  </si>
  <si>
    <t>Andrei IORGULESCU</t>
  </si>
  <si>
    <t>Aurelian DOBRE</t>
  </si>
  <si>
    <t>Director Direcția Implementare Proiecte</t>
  </si>
  <si>
    <t>Director Direcția Evidență și Colectare</t>
  </si>
  <si>
    <t>Elena LEHOVIDA</t>
  </si>
  <si>
    <t>Carmen DRAGNEA</t>
  </si>
  <si>
    <t>Director Direcția Inspecție Fiscală</t>
  </si>
  <si>
    <t>Laurențiu TOMESCU</t>
  </si>
  <si>
    <t xml:space="preserve">Director Direcția Juridică </t>
  </si>
  <si>
    <t>Marian CUCU</t>
  </si>
  <si>
    <t>Iuliana DECU</t>
  </si>
  <si>
    <t>Președinte</t>
  </si>
  <si>
    <t>Vicepreședinte</t>
  </si>
  <si>
    <t>Cornel BREZUICĂ</t>
  </si>
  <si>
    <t>Dorin CORCHEȘ</t>
  </si>
  <si>
    <t>Director DEPSP</t>
  </si>
  <si>
    <t>Anca CRISTEA</t>
  </si>
  <si>
    <t>Program 2018 rectificat</t>
  </si>
  <si>
    <t>Modificări +/-</t>
  </si>
  <si>
    <t xml:space="preserve">            PENTRU ANUL 2018-RECTIFICAT</t>
  </si>
  <si>
    <t xml:space="preserve">                 BUGETUL DE  VENITURI  ŞI  CHELTUIELI  AL FONDULUI PENTRU MEDIU   </t>
  </si>
  <si>
    <t>ORDONATOR PRINCIPAL DE CREDITE</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</si>
</sst>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s>
  <fonts count="45">
    <font>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color indexed="63"/>
      </bottom>
    </border>
    <border>
      <left style="medium"/>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bottom>
        <color indexed="63"/>
      </bottom>
    </border>
    <border>
      <left style="medium"/>
      <right>
        <color indexed="63"/>
      </right>
      <top style="medium"/>
      <bottom style="medium"/>
    </border>
    <border>
      <left style="thin">
        <color indexed="8"/>
      </left>
      <right style="medium">
        <color indexed="8"/>
      </right>
      <top style="medium"/>
      <bottom style="mediu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style="medium"/>
      <bottom>
        <color indexed="63"/>
      </bottom>
    </border>
    <border>
      <left>
        <color indexed="63"/>
      </left>
      <right style="medium">
        <color indexed="8"/>
      </right>
      <top style="medium"/>
      <bottom style="medium"/>
    </border>
    <border>
      <left>
        <color indexed="63"/>
      </left>
      <right style="medium">
        <color indexed="8"/>
      </right>
      <top style="medium">
        <color indexed="8"/>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medium"/>
      <top style="thin">
        <color indexed="8"/>
      </top>
      <bottom style="medium">
        <color indexed="8"/>
      </bottom>
    </border>
    <border>
      <left style="medium"/>
      <right style="medium"/>
      <top>
        <color indexed="63"/>
      </top>
      <bottom>
        <color indexed="63"/>
      </bottom>
    </border>
    <border>
      <left style="medium">
        <color indexed="8"/>
      </left>
      <right style="medium"/>
      <top style="medium"/>
      <bottom>
        <color indexed="63"/>
      </bottom>
    </border>
    <border>
      <left style="medium">
        <color indexed="8"/>
      </left>
      <right style="medium"/>
      <top style="medium"/>
      <bottom style="medium"/>
    </border>
    <border>
      <left style="medium"/>
      <right style="medium"/>
      <top style="medium"/>
      <bottom>
        <color indexed="63"/>
      </bottom>
    </border>
    <border>
      <left style="medium"/>
      <right style="medium"/>
      <top style="medium">
        <color indexed="8"/>
      </top>
      <bottom style="medium"/>
    </border>
    <border>
      <left style="medium"/>
      <right style="medium"/>
      <top>
        <color indexed="63"/>
      </top>
      <bottom style="medium"/>
    </border>
    <border>
      <left style="medium"/>
      <right style="medium"/>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9">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49" fontId="1" fillId="0" borderId="0" xfId="0" applyNumberFormat="1" applyFont="1" applyFill="1" applyAlignment="1">
      <alignment horizontal="center"/>
    </xf>
    <xf numFmtId="0" fontId="43" fillId="33" borderId="0" xfId="0" applyFont="1" applyFill="1" applyAlignment="1">
      <alignment/>
    </xf>
    <xf numFmtId="0" fontId="1" fillId="0" borderId="0" xfId="0" applyFont="1" applyFill="1" applyAlignment="1">
      <alignment horizontal="left"/>
    </xf>
    <xf numFmtId="0" fontId="1" fillId="0" borderId="0" xfId="59" applyFont="1" applyFill="1" applyBorder="1" applyAlignment="1">
      <alignment horizontal="center"/>
      <protection/>
    </xf>
    <xf numFmtId="0" fontId="1" fillId="0" borderId="0" xfId="0" applyFont="1" applyAlignment="1">
      <alignment/>
    </xf>
    <xf numFmtId="0" fontId="1" fillId="0" borderId="0" xfId="59" applyFont="1" applyFill="1">
      <alignment/>
      <protection/>
    </xf>
    <xf numFmtId="0" fontId="2" fillId="0" borderId="0" xfId="59" applyFont="1" applyFill="1">
      <alignment/>
      <protection/>
    </xf>
    <xf numFmtId="0" fontId="2" fillId="0" borderId="0" xfId="0" applyFont="1" applyAlignment="1">
      <alignment/>
    </xf>
    <xf numFmtId="0" fontId="2" fillId="0" borderId="0" xfId="0" applyFont="1" applyFill="1" applyAlignment="1">
      <alignment/>
    </xf>
    <xf numFmtId="0" fontId="44" fillId="33" borderId="0" xfId="0" applyFont="1" applyFill="1" applyAlignment="1">
      <alignment/>
    </xf>
    <xf numFmtId="0" fontId="1" fillId="0" borderId="0" xfId="59" applyFont="1" applyFill="1" applyBorder="1" applyAlignment="1">
      <alignment horizontal="right"/>
      <protection/>
    </xf>
    <xf numFmtId="0" fontId="1" fillId="0" borderId="0" xfId="59" applyFont="1" applyFill="1" applyAlignment="1">
      <alignment horizontal="center"/>
      <protection/>
    </xf>
    <xf numFmtId="0" fontId="2" fillId="0" borderId="0" xfId="0" applyFont="1" applyFill="1" applyAlignment="1">
      <alignment horizontal="right"/>
    </xf>
    <xf numFmtId="0" fontId="2" fillId="0" borderId="0" xfId="59" applyFont="1" applyFill="1" applyAlignment="1">
      <alignment vertical="center"/>
      <protection/>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59" applyFont="1" applyFill="1" applyBorder="1" applyAlignment="1">
      <alignment horizontal="center" vertical="center" wrapText="1"/>
      <protection/>
    </xf>
    <xf numFmtId="3" fontId="1" fillId="0" borderId="13" xfId="59" applyNumberFormat="1" applyFont="1" applyFill="1" applyBorder="1" applyAlignment="1">
      <alignment vertical="center"/>
      <protection/>
    </xf>
    <xf numFmtId="3" fontId="44" fillId="33" borderId="0" xfId="0" applyNumberFormat="1" applyFont="1" applyFill="1" applyAlignment="1">
      <alignment/>
    </xf>
    <xf numFmtId="0" fontId="1" fillId="0" borderId="14" xfId="59" applyFont="1" applyFill="1" applyBorder="1" applyAlignment="1">
      <alignment horizontal="center" vertical="center" wrapText="1"/>
      <protection/>
    </xf>
    <xf numFmtId="3" fontId="1" fillId="0" borderId="15" xfId="59" applyNumberFormat="1" applyFont="1" applyFill="1" applyBorder="1" applyAlignment="1">
      <alignment horizontal="right" vertical="center" wrapText="1"/>
      <protection/>
    </xf>
    <xf numFmtId="3" fontId="1" fillId="0" borderId="15" xfId="59" applyNumberFormat="1" applyFont="1" applyFill="1" applyBorder="1" applyAlignment="1">
      <alignment vertical="center"/>
      <protection/>
    </xf>
    <xf numFmtId="0" fontId="1" fillId="0" borderId="14" xfId="59" applyFont="1" applyFill="1" applyBorder="1" applyAlignment="1">
      <alignment vertical="center" wrapText="1"/>
      <protection/>
    </xf>
    <xf numFmtId="0" fontId="1" fillId="0" borderId="14" xfId="59" applyFont="1" applyFill="1" applyBorder="1" applyAlignment="1">
      <alignment horizontal="left" vertical="center" wrapText="1"/>
      <protection/>
    </xf>
    <xf numFmtId="0" fontId="2" fillId="0" borderId="14" xfId="59" applyFont="1" applyFill="1" applyBorder="1" applyAlignment="1">
      <alignment vertical="center" wrapText="1"/>
      <protection/>
    </xf>
    <xf numFmtId="3" fontId="2" fillId="0" borderId="15" xfId="59" applyNumberFormat="1" applyFont="1" applyFill="1" applyBorder="1" applyAlignment="1">
      <alignment vertical="center"/>
      <protection/>
    </xf>
    <xf numFmtId="0" fontId="1" fillId="0" borderId="12" xfId="59" applyFont="1" applyFill="1" applyBorder="1" applyAlignment="1">
      <alignment horizontal="left" vertical="center" wrapText="1"/>
      <protection/>
    </xf>
    <xf numFmtId="3" fontId="1" fillId="0" borderId="16" xfId="59" applyNumberFormat="1" applyFont="1" applyFill="1" applyBorder="1" applyAlignment="1">
      <alignment vertical="center"/>
      <protection/>
    </xf>
    <xf numFmtId="0" fontId="2" fillId="0" borderId="14" xfId="58" applyFont="1" applyFill="1" applyBorder="1" applyAlignment="1">
      <alignment vertical="center" wrapText="1"/>
      <protection/>
    </xf>
    <xf numFmtId="0" fontId="2" fillId="0" borderId="14" xfId="59" applyNumberFormat="1" applyFont="1" applyFill="1" applyBorder="1" applyAlignment="1">
      <alignment vertical="center" wrapText="1"/>
      <protection/>
    </xf>
    <xf numFmtId="3" fontId="2" fillId="0" borderId="16" xfId="59" applyNumberFormat="1" applyFont="1" applyFill="1" applyBorder="1" applyAlignment="1">
      <alignment vertical="center"/>
      <protection/>
    </xf>
    <xf numFmtId="0" fontId="2" fillId="0" borderId="0" xfId="0" applyFont="1" applyFill="1" applyAlignment="1">
      <alignment vertical="center"/>
    </xf>
    <xf numFmtId="3" fontId="2" fillId="0" borderId="17" xfId="59" applyNumberFormat="1" applyFont="1" applyFill="1" applyBorder="1" applyAlignment="1">
      <alignment vertical="center"/>
      <protection/>
    </xf>
    <xf numFmtId="3" fontId="2" fillId="0" borderId="18" xfId="59" applyNumberFormat="1" applyFont="1" applyFill="1" applyBorder="1" applyAlignment="1">
      <alignment vertical="center"/>
      <protection/>
    </xf>
    <xf numFmtId="0" fontId="2" fillId="33" borderId="0" xfId="59" applyFont="1" applyFill="1" applyAlignment="1">
      <alignment vertical="center"/>
      <protection/>
    </xf>
    <xf numFmtId="0" fontId="1" fillId="33" borderId="14" xfId="59" applyFont="1" applyFill="1" applyBorder="1" applyAlignment="1">
      <alignment horizontal="center" vertical="center" wrapText="1"/>
      <protection/>
    </xf>
    <xf numFmtId="0" fontId="2" fillId="33" borderId="0" xfId="0" applyFont="1" applyFill="1" applyAlignment="1">
      <alignment/>
    </xf>
    <xf numFmtId="0" fontId="1" fillId="33" borderId="14" xfId="59" applyFont="1" applyFill="1" applyBorder="1" applyAlignment="1">
      <alignment horizontal="left" vertical="center" wrapText="1"/>
      <protection/>
    </xf>
    <xf numFmtId="0" fontId="2" fillId="33" borderId="19" xfId="59" applyFont="1" applyFill="1" applyBorder="1">
      <alignment/>
      <protection/>
    </xf>
    <xf numFmtId="0" fontId="2" fillId="33" borderId="14" xfId="59" applyFont="1" applyFill="1" applyBorder="1" applyAlignment="1">
      <alignment horizontal="left" vertical="center" wrapText="1"/>
      <protection/>
    </xf>
    <xf numFmtId="0" fontId="1" fillId="0" borderId="20" xfId="59" applyFont="1" applyFill="1" applyBorder="1" applyAlignment="1">
      <alignment horizontal="left" vertical="center" wrapText="1"/>
      <protection/>
    </xf>
    <xf numFmtId="0" fontId="2" fillId="0" borderId="20" xfId="59" applyFont="1" applyFill="1" applyBorder="1" applyAlignment="1">
      <alignment horizontal="left" vertical="center" wrapText="1"/>
      <protection/>
    </xf>
    <xf numFmtId="0" fontId="2" fillId="0" borderId="14" xfId="59" applyFont="1" applyFill="1" applyBorder="1" applyAlignment="1">
      <alignment horizontal="right" vertical="center" wrapText="1"/>
      <protection/>
    </xf>
    <xf numFmtId="0" fontId="1" fillId="0" borderId="14" xfId="59" applyFont="1" applyFill="1" applyBorder="1" applyAlignment="1">
      <alignment horizontal="center" vertical="top" wrapText="1"/>
      <protection/>
    </xf>
    <xf numFmtId="3" fontId="1" fillId="0" borderId="15" xfId="59" applyNumberFormat="1" applyFont="1" applyFill="1" applyBorder="1">
      <alignment/>
      <protection/>
    </xf>
    <xf numFmtId="3" fontId="2" fillId="0" borderId="15" xfId="59" applyNumberFormat="1" applyFont="1" applyFill="1" applyBorder="1">
      <alignment/>
      <protection/>
    </xf>
    <xf numFmtId="3" fontId="2" fillId="33" borderId="15" xfId="59" applyNumberFormat="1" applyFont="1" applyFill="1" applyBorder="1">
      <alignment/>
      <protection/>
    </xf>
    <xf numFmtId="3" fontId="1" fillId="33" borderId="15" xfId="59" applyNumberFormat="1" applyFont="1" applyFill="1" applyBorder="1">
      <alignment/>
      <protection/>
    </xf>
    <xf numFmtId="0" fontId="2" fillId="0" borderId="14" xfId="59" applyFont="1" applyFill="1" applyBorder="1" applyAlignment="1">
      <alignment horizontal="center" vertical="center" wrapText="1"/>
      <protection/>
    </xf>
    <xf numFmtId="3" fontId="1" fillId="0" borderId="15" xfId="0" applyNumberFormat="1" applyFont="1" applyFill="1" applyBorder="1" applyAlignment="1">
      <alignment/>
    </xf>
    <xf numFmtId="0" fontId="2" fillId="0" borderId="14" xfId="59" applyFont="1" applyFill="1" applyBorder="1" applyAlignment="1">
      <alignment horizontal="left" vertical="center" wrapText="1"/>
      <protection/>
    </xf>
    <xf numFmtId="0" fontId="2" fillId="0" borderId="21" xfId="59" applyFont="1" applyFill="1" applyBorder="1" applyAlignment="1">
      <alignment horizontal="left" vertical="center" wrapText="1"/>
      <protection/>
    </xf>
    <xf numFmtId="0" fontId="1" fillId="0" borderId="0" xfId="0" applyFont="1" applyFill="1" applyAlignment="1">
      <alignment horizontal="right"/>
    </xf>
    <xf numFmtId="49" fontId="2" fillId="0" borderId="0" xfId="0" applyNumberFormat="1" applyFont="1" applyFill="1" applyAlignment="1">
      <alignment horizontal="left"/>
    </xf>
    <xf numFmtId="49" fontId="2" fillId="0" borderId="0" xfId="59" applyNumberFormat="1" applyFont="1" applyFill="1" applyAlignment="1">
      <alignment horizontal="center"/>
      <protection/>
    </xf>
    <xf numFmtId="3" fontId="2" fillId="33" borderId="15" xfId="0" applyNumberFormat="1" applyFont="1" applyFill="1" applyBorder="1" applyAlignment="1">
      <alignment/>
    </xf>
    <xf numFmtId="3" fontId="2" fillId="0" borderId="22" xfId="0" applyNumberFormat="1" applyFont="1" applyFill="1" applyBorder="1" applyAlignment="1">
      <alignment/>
    </xf>
    <xf numFmtId="3" fontId="2" fillId="0" borderId="22" xfId="59" applyNumberFormat="1" applyFont="1" applyFill="1" applyBorder="1" applyAlignment="1">
      <alignment vertical="center"/>
      <protection/>
    </xf>
    <xf numFmtId="0" fontId="1" fillId="0" borderId="19" xfId="59" applyFont="1" applyFill="1" applyBorder="1" applyAlignment="1">
      <alignment horizontal="justify" vertical="top" wrapText="1"/>
      <protection/>
    </xf>
    <xf numFmtId="3" fontId="1" fillId="0" borderId="23" xfId="0" applyNumberFormat="1" applyFont="1" applyFill="1" applyBorder="1" applyAlignment="1">
      <alignment/>
    </xf>
    <xf numFmtId="0" fontId="1" fillId="0" borderId="24" xfId="59" applyFont="1" applyFill="1" applyBorder="1" applyAlignment="1">
      <alignment horizontal="left" vertical="top" wrapText="1"/>
      <protection/>
    </xf>
    <xf numFmtId="3" fontId="1" fillId="0" borderId="25" xfId="59" applyNumberFormat="1" applyFont="1" applyFill="1" applyBorder="1" applyAlignment="1">
      <alignment/>
      <protection/>
    </xf>
    <xf numFmtId="3" fontId="1" fillId="0" borderId="26" xfId="59" applyNumberFormat="1" applyFont="1" applyFill="1" applyBorder="1" applyAlignment="1">
      <alignment vertical="center"/>
      <protection/>
    </xf>
    <xf numFmtId="3" fontId="1" fillId="0" borderId="17" xfId="59" applyNumberFormat="1" applyFont="1" applyFill="1" applyBorder="1" applyAlignment="1">
      <alignment horizontal="right" vertical="center" wrapText="1"/>
      <protection/>
    </xf>
    <xf numFmtId="3" fontId="1" fillId="0" borderId="17" xfId="59" applyNumberFormat="1" applyFont="1" applyFill="1" applyBorder="1" applyAlignment="1">
      <alignment vertical="center"/>
      <protection/>
    </xf>
    <xf numFmtId="3" fontId="1" fillId="0" borderId="18" xfId="59" applyNumberFormat="1" applyFont="1" applyFill="1" applyBorder="1" applyAlignment="1">
      <alignment vertical="center"/>
      <protection/>
    </xf>
    <xf numFmtId="3" fontId="1" fillId="0" borderId="17" xfId="59" applyNumberFormat="1" applyFont="1" applyFill="1" applyBorder="1">
      <alignment/>
      <protection/>
    </xf>
    <xf numFmtId="3" fontId="2" fillId="0" borderId="17" xfId="59" applyNumberFormat="1" applyFont="1" applyFill="1" applyBorder="1">
      <alignment/>
      <protection/>
    </xf>
    <xf numFmtId="3" fontId="2" fillId="33" borderId="17" xfId="59" applyNumberFormat="1" applyFont="1" applyFill="1" applyBorder="1">
      <alignment/>
      <protection/>
    </xf>
    <xf numFmtId="3" fontId="1" fillId="33" borderId="17" xfId="59" applyNumberFormat="1" applyFont="1" applyFill="1" applyBorder="1">
      <alignment/>
      <protection/>
    </xf>
    <xf numFmtId="3" fontId="1" fillId="0" borderId="17" xfId="0" applyNumberFormat="1" applyFont="1" applyFill="1" applyBorder="1" applyAlignment="1">
      <alignment/>
    </xf>
    <xf numFmtId="3" fontId="2" fillId="33" borderId="17" xfId="0" applyNumberFormat="1" applyFont="1" applyFill="1" applyBorder="1" applyAlignment="1">
      <alignment/>
    </xf>
    <xf numFmtId="3" fontId="2" fillId="0" borderId="27" xfId="0" applyNumberFormat="1" applyFont="1" applyFill="1" applyBorder="1" applyAlignment="1">
      <alignment/>
    </xf>
    <xf numFmtId="3" fontId="1" fillId="0" borderId="28" xfId="0" applyNumberFormat="1" applyFont="1" applyFill="1" applyBorder="1" applyAlignment="1">
      <alignment/>
    </xf>
    <xf numFmtId="3" fontId="1" fillId="0" borderId="29" xfId="59" applyNumberFormat="1" applyFont="1" applyFill="1" applyBorder="1" applyAlignment="1">
      <alignment/>
      <protection/>
    </xf>
    <xf numFmtId="49" fontId="1" fillId="0" borderId="30" xfId="0" applyNumberFormat="1" applyFont="1" applyFill="1" applyBorder="1" applyAlignment="1">
      <alignment horizontal="center" vertical="center" wrapText="1"/>
    </xf>
    <xf numFmtId="49" fontId="1" fillId="0" borderId="31" xfId="59" applyNumberFormat="1" applyFont="1" applyFill="1" applyBorder="1" applyAlignment="1">
      <alignment horizontal="center" vertical="center" wrapText="1"/>
      <protection/>
    </xf>
    <xf numFmtId="49" fontId="1" fillId="0" borderId="32" xfId="59" applyNumberFormat="1" applyFont="1" applyFill="1" applyBorder="1" applyAlignment="1">
      <alignment horizontal="center" vertical="center" wrapText="1"/>
      <protection/>
    </xf>
    <xf numFmtId="49" fontId="2" fillId="0" borderId="32" xfId="59" applyNumberFormat="1" applyFont="1" applyFill="1" applyBorder="1" applyAlignment="1">
      <alignment horizontal="center" vertical="center" wrapText="1"/>
      <protection/>
    </xf>
    <xf numFmtId="49" fontId="2" fillId="0" borderId="33" xfId="59" applyNumberFormat="1" applyFont="1" applyFill="1" applyBorder="1" applyAlignment="1">
      <alignment horizontal="center" vertical="center" wrapText="1"/>
      <protection/>
    </xf>
    <xf numFmtId="49" fontId="1" fillId="33" borderId="32" xfId="59" applyNumberFormat="1" applyFont="1" applyFill="1" applyBorder="1" applyAlignment="1">
      <alignment horizontal="center" vertical="center" wrapText="1"/>
      <protection/>
    </xf>
    <xf numFmtId="49" fontId="2" fillId="33" borderId="32" xfId="59" applyNumberFormat="1" applyFont="1" applyFill="1" applyBorder="1" applyAlignment="1">
      <alignment horizontal="center" vertical="center" wrapText="1"/>
      <protection/>
    </xf>
    <xf numFmtId="49" fontId="1" fillId="0" borderId="32" xfId="59" applyNumberFormat="1" applyFont="1" applyFill="1" applyBorder="1" applyAlignment="1">
      <alignment horizontal="center" vertical="top" wrapText="1"/>
      <protection/>
    </xf>
    <xf numFmtId="49" fontId="2" fillId="0" borderId="34" xfId="59" applyNumberFormat="1" applyFont="1" applyFill="1" applyBorder="1" applyAlignment="1">
      <alignment horizontal="center" vertical="center" wrapText="1"/>
      <protection/>
    </xf>
    <xf numFmtId="49" fontId="1" fillId="0" borderId="35" xfId="59" applyNumberFormat="1" applyFont="1" applyFill="1" applyBorder="1" applyAlignment="1">
      <alignment horizontal="center" vertical="center" wrapText="1"/>
      <protection/>
    </xf>
    <xf numFmtId="3" fontId="1" fillId="0" borderId="10" xfId="59" applyNumberFormat="1" applyFont="1" applyFill="1" applyBorder="1" applyAlignment="1">
      <alignment/>
      <protection/>
    </xf>
    <xf numFmtId="3" fontId="1" fillId="0" borderId="36" xfId="59" applyNumberFormat="1" applyFont="1" applyFill="1" applyBorder="1" applyAlignment="1">
      <alignment vertical="center"/>
      <protection/>
    </xf>
    <xf numFmtId="3" fontId="1" fillId="0" borderId="37" xfId="59" applyNumberFormat="1" applyFont="1" applyFill="1" applyBorder="1" applyAlignment="1">
      <alignment vertical="center"/>
      <protection/>
    </xf>
    <xf numFmtId="3" fontId="1" fillId="33" borderId="18" xfId="59" applyNumberFormat="1" applyFont="1" applyFill="1" applyBorder="1" applyAlignment="1">
      <alignment vertical="center"/>
      <protection/>
    </xf>
    <xf numFmtId="3" fontId="1" fillId="33" borderId="16" xfId="59" applyNumberFormat="1" applyFont="1" applyFill="1" applyBorder="1" applyAlignment="1">
      <alignment vertical="center"/>
      <protection/>
    </xf>
    <xf numFmtId="3" fontId="2" fillId="33" borderId="17" xfId="59" applyNumberFormat="1" applyFont="1" applyFill="1" applyBorder="1" applyAlignment="1">
      <alignment vertical="center"/>
      <protection/>
    </xf>
    <xf numFmtId="3" fontId="2" fillId="33" borderId="15" xfId="59" applyNumberFormat="1" applyFont="1" applyFill="1" applyBorder="1" applyAlignment="1">
      <alignment vertical="center"/>
      <protection/>
    </xf>
    <xf numFmtId="3" fontId="1" fillId="33" borderId="17" xfId="59" applyNumberFormat="1" applyFont="1" applyFill="1" applyBorder="1" applyAlignment="1">
      <alignment vertical="center"/>
      <protection/>
    </xf>
    <xf numFmtId="3" fontId="1" fillId="33" borderId="15" xfId="59" applyNumberFormat="1" applyFont="1" applyFill="1" applyBorder="1" applyAlignment="1">
      <alignment vertical="center"/>
      <protection/>
    </xf>
    <xf numFmtId="3" fontId="1" fillId="33" borderId="15" xfId="59" applyNumberFormat="1" applyFont="1" applyFill="1" applyBorder="1" applyAlignment="1">
      <alignment vertical="center"/>
      <protection/>
    </xf>
    <xf numFmtId="0" fontId="2" fillId="0" borderId="0" xfId="59" applyFont="1" applyFill="1" applyBorder="1" applyAlignment="1">
      <alignment horizontal="left" vertical="center" wrapText="1"/>
      <protection/>
    </xf>
    <xf numFmtId="0" fontId="1" fillId="0" borderId="0" xfId="0" applyFont="1" applyFill="1" applyAlignment="1">
      <alignment horizontal="center"/>
    </xf>
    <xf numFmtId="0" fontId="1" fillId="0" borderId="0" xfId="59" applyFont="1" applyFill="1" applyBorder="1" applyAlignment="1">
      <alignment horizontal="center"/>
      <protection/>
    </xf>
    <xf numFmtId="0" fontId="1" fillId="0" borderId="38" xfId="59" applyFont="1" applyFill="1" applyBorder="1" applyAlignment="1">
      <alignment horizontal="center" vertical="center" wrapText="1"/>
      <protection/>
    </xf>
    <xf numFmtId="0" fontId="1" fillId="0" borderId="39" xfId="59" applyFont="1" applyFill="1" applyBorder="1" applyAlignment="1">
      <alignment horizontal="center" vertical="center" wrapText="1"/>
      <protection/>
    </xf>
    <xf numFmtId="0" fontId="1" fillId="0" borderId="3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0" xfId="0" applyFont="1" applyFill="1" applyBorder="1" applyAlignment="1" quotePrefix="1">
      <alignment horizontal="center" vertical="center" wrapText="1"/>
    </xf>
    <xf numFmtId="0" fontId="1" fillId="34" borderId="38" xfId="0" applyFont="1" applyFill="1" applyBorder="1" applyAlignment="1">
      <alignment horizontal="center" vertical="center" wrapText="1"/>
    </xf>
    <xf numFmtId="0" fontId="1" fillId="34" borderId="41"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VC 2009_finante_H.G_v2" xfId="58"/>
    <cellStyle name="Normal_BVC_2009_100%_06.03.200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02"/>
  <sheetViews>
    <sheetView zoomScale="75" zoomScaleNormal="75" zoomScaleSheetLayoutView="70" workbookViewId="0" topLeftCell="A74">
      <selection activeCell="I98" sqref="I98"/>
    </sheetView>
  </sheetViews>
  <sheetFormatPr defaultColWidth="9.140625" defaultRowHeight="12.75"/>
  <cols>
    <col min="1" max="1" width="3.140625" style="10" customWidth="1"/>
    <col min="2" max="2" width="102.57421875" style="10" customWidth="1"/>
    <col min="3" max="3" width="12.28125" style="58" customWidth="1"/>
    <col min="4" max="4" width="19.57421875" style="12" customWidth="1"/>
    <col min="5" max="5" width="18.7109375" style="12" customWidth="1"/>
    <col min="6" max="6" width="19.7109375" style="12" customWidth="1"/>
    <col min="7" max="7" width="9.140625" style="13" customWidth="1"/>
    <col min="8" max="16384" width="9.140625" style="12" customWidth="1"/>
  </cols>
  <sheetData>
    <row r="2" spans="2:7" s="3" customFormat="1" ht="15">
      <c r="B2" s="3" t="s">
        <v>0</v>
      </c>
      <c r="C2" s="4"/>
      <c r="G2" s="5"/>
    </row>
    <row r="3" spans="4:5" s="3" customFormat="1" ht="15">
      <c r="D3" s="100" t="s">
        <v>83</v>
      </c>
      <c r="E3" s="100"/>
    </row>
    <row r="4" spans="4:7" s="3" customFormat="1" ht="15">
      <c r="D4" s="6" t="s">
        <v>117</v>
      </c>
      <c r="E4" s="6"/>
      <c r="G4" s="5"/>
    </row>
    <row r="5" spans="5:7" s="3" customFormat="1" ht="15">
      <c r="E5" s="7"/>
      <c r="G5" s="5"/>
    </row>
    <row r="6" spans="3:7" s="3" customFormat="1" ht="15">
      <c r="C6" s="8"/>
      <c r="D6" s="2"/>
      <c r="G6" s="5"/>
    </row>
    <row r="7" spans="1:3" ht="15">
      <c r="A7" s="9"/>
      <c r="C7" s="11"/>
    </row>
    <row r="8" spans="1:6" ht="15">
      <c r="A8" s="9"/>
      <c r="B8" s="100" t="s">
        <v>116</v>
      </c>
      <c r="C8" s="100"/>
      <c r="D8" s="100"/>
      <c r="E8" s="100"/>
      <c r="F8" s="100"/>
    </row>
    <row r="9" spans="1:6" ht="15">
      <c r="A9" s="9"/>
      <c r="B9" s="100" t="s">
        <v>115</v>
      </c>
      <c r="C9" s="100"/>
      <c r="D9" s="100"/>
      <c r="E9" s="100"/>
      <c r="F9" s="100"/>
    </row>
    <row r="10" spans="2:3" ht="15">
      <c r="B10" s="101"/>
      <c r="C10" s="101"/>
    </row>
    <row r="11" spans="2:3" ht="15">
      <c r="B11" s="101"/>
      <c r="C11" s="101"/>
    </row>
    <row r="12" spans="2:6" ht="15">
      <c r="B12" s="1"/>
      <c r="C12" s="1"/>
      <c r="D12" s="1"/>
      <c r="E12" s="1"/>
      <c r="F12" s="14" t="s">
        <v>1</v>
      </c>
    </row>
    <row r="13" spans="2:3" ht="15">
      <c r="B13" s="15"/>
      <c r="C13" s="15"/>
    </row>
    <row r="14" spans="2:6" ht="24" customHeight="1" thickBot="1">
      <c r="B14" s="15"/>
      <c r="C14" s="15"/>
      <c r="D14" s="16"/>
      <c r="E14" s="16"/>
      <c r="F14" s="16" t="s">
        <v>2</v>
      </c>
    </row>
    <row r="15" spans="1:6" ht="12.75" customHeight="1" thickBot="1">
      <c r="A15" s="17"/>
      <c r="B15" s="102" t="s">
        <v>3</v>
      </c>
      <c r="C15" s="104" t="s">
        <v>4</v>
      </c>
      <c r="D15" s="105" t="s">
        <v>91</v>
      </c>
      <c r="E15" s="107" t="s">
        <v>113</v>
      </c>
      <c r="F15" s="107" t="s">
        <v>114</v>
      </c>
    </row>
    <row r="16" spans="1:6" ht="34.5" customHeight="1" thickBot="1">
      <c r="A16" s="17"/>
      <c r="B16" s="103"/>
      <c r="C16" s="104"/>
      <c r="D16" s="106"/>
      <c r="E16" s="108"/>
      <c r="F16" s="108"/>
    </row>
    <row r="17" spans="1:6" ht="9.75" customHeight="1" thickBot="1">
      <c r="A17" s="17"/>
      <c r="B17" s="18">
        <v>1</v>
      </c>
      <c r="C17" s="79" t="s">
        <v>65</v>
      </c>
      <c r="D17" s="19" t="s">
        <v>92</v>
      </c>
      <c r="E17" s="19">
        <v>4</v>
      </c>
      <c r="F17" s="19">
        <v>5</v>
      </c>
    </row>
    <row r="18" spans="1:7" ht="18.75" customHeight="1">
      <c r="A18" s="17"/>
      <c r="B18" s="20" t="s">
        <v>5</v>
      </c>
      <c r="C18" s="80"/>
      <c r="D18" s="66">
        <f>D19</f>
        <v>365742.8</v>
      </c>
      <c r="E18" s="21">
        <f>E19</f>
        <v>1044743</v>
      </c>
      <c r="F18" s="21">
        <f>F19</f>
        <v>679000.2</v>
      </c>
      <c r="G18" s="22" t="e">
        <f>D18-E18-F18-#REF!-#REF!</f>
        <v>#REF!</v>
      </c>
    </row>
    <row r="19" spans="1:7" ht="18" customHeight="1">
      <c r="A19" s="17"/>
      <c r="B19" s="23" t="s">
        <v>6</v>
      </c>
      <c r="C19" s="81"/>
      <c r="D19" s="67">
        <f>D20+D43</f>
        <v>365742.8</v>
      </c>
      <c r="E19" s="24">
        <f>E20+E43</f>
        <v>1044743</v>
      </c>
      <c r="F19" s="24">
        <f>F20+F43</f>
        <v>679000.2</v>
      </c>
      <c r="G19" s="22" t="e">
        <f>D19-E19-F19-#REF!-#REF!</f>
        <v>#REF!</v>
      </c>
    </row>
    <row r="20" spans="1:7" ht="17.25" customHeight="1">
      <c r="A20" s="17"/>
      <c r="B20" s="23" t="s">
        <v>7</v>
      </c>
      <c r="C20" s="81"/>
      <c r="D20" s="68">
        <f>D22+D24</f>
        <v>360892.8</v>
      </c>
      <c r="E20" s="25">
        <f>E22+E24</f>
        <v>360893</v>
      </c>
      <c r="F20" s="25">
        <f>F22+F24</f>
        <v>0.19999999998691464</v>
      </c>
      <c r="G20" s="22" t="e">
        <f>D20-E20-F20-#REF!-#REF!</f>
        <v>#REF!</v>
      </c>
    </row>
    <row r="21" spans="1:7" ht="17.25" customHeight="1" hidden="1">
      <c r="A21" s="17"/>
      <c r="B21" s="26" t="s">
        <v>8</v>
      </c>
      <c r="C21" s="81"/>
      <c r="D21" s="68">
        <f aca="true" t="shared" si="0" ref="D21:F22">D22</f>
        <v>0</v>
      </c>
      <c r="E21" s="25"/>
      <c r="F21" s="25"/>
      <c r="G21" s="22" t="e">
        <f>D21-E21-F21-#REF!-#REF!</f>
        <v>#REF!</v>
      </c>
    </row>
    <row r="22" spans="1:7" ht="15" hidden="1">
      <c r="A22" s="17"/>
      <c r="B22" s="27" t="s">
        <v>9</v>
      </c>
      <c r="C22" s="81" t="s">
        <v>10</v>
      </c>
      <c r="D22" s="68">
        <f t="shared" si="0"/>
        <v>0</v>
      </c>
      <c r="E22" s="25">
        <f t="shared" si="0"/>
        <v>0</v>
      </c>
      <c r="F22" s="25">
        <f t="shared" si="0"/>
        <v>0</v>
      </c>
      <c r="G22" s="22" t="e">
        <f>D22-E22-F22-#REF!-#REF!</f>
        <v>#REF!</v>
      </c>
    </row>
    <row r="23" spans="1:7" ht="18" customHeight="1" hidden="1">
      <c r="A23" s="17"/>
      <c r="B23" s="28" t="s">
        <v>11</v>
      </c>
      <c r="C23" s="82" t="s">
        <v>12</v>
      </c>
      <c r="D23" s="36">
        <v>0</v>
      </c>
      <c r="E23" s="29"/>
      <c r="F23" s="29"/>
      <c r="G23" s="22" t="e">
        <f>D23-E23-F23-#REF!-#REF!</f>
        <v>#REF!</v>
      </c>
    </row>
    <row r="24" spans="1:7" ht="15">
      <c r="A24" s="17"/>
      <c r="B24" s="30" t="s">
        <v>13</v>
      </c>
      <c r="C24" s="81" t="s">
        <v>14</v>
      </c>
      <c r="D24" s="69">
        <f>D25</f>
        <v>360892.8</v>
      </c>
      <c r="E24" s="31">
        <f>E25</f>
        <v>360893</v>
      </c>
      <c r="F24" s="31">
        <f>F25</f>
        <v>0.19999999998691464</v>
      </c>
      <c r="G24" s="22" t="e">
        <f>D24-E24-F24-#REF!-#REF!</f>
        <v>#REF!</v>
      </c>
    </row>
    <row r="25" spans="1:7" ht="21.75" customHeight="1">
      <c r="A25" s="17"/>
      <c r="B25" s="27" t="s">
        <v>15</v>
      </c>
      <c r="C25" s="81" t="s">
        <v>16</v>
      </c>
      <c r="D25" s="68">
        <f>D26+D27+D28+D29+D30+D31+D32+D33+D34+D35+D36+D37+D38+D39+D40+D41+D42</f>
        <v>360892.8</v>
      </c>
      <c r="E25" s="25">
        <f>E26+E27+E28+E29+E30+E31+E32+E33+E34+E35+E36+E37+E38+E39+E40+E41+E42</f>
        <v>360893</v>
      </c>
      <c r="F25" s="25">
        <f>F26+F27+F28+F29+F30+F31+F32+F33+F34+F35+F36+F37+F38+F39+F40+F41+F42</f>
        <v>0.19999999998691464</v>
      </c>
      <c r="G25" s="22" t="e">
        <f>D25-E25-F25-#REF!-#REF!</f>
        <v>#REF!</v>
      </c>
    </row>
    <row r="26" spans="1:7" ht="64.5" customHeight="1">
      <c r="A26" s="17"/>
      <c r="B26" s="28" t="s">
        <v>72</v>
      </c>
      <c r="C26" s="82" t="s">
        <v>17</v>
      </c>
      <c r="D26" s="36">
        <v>65040.3</v>
      </c>
      <c r="E26" s="29">
        <v>65040</v>
      </c>
      <c r="F26" s="29">
        <f>E26-D26</f>
        <v>-0.3000000000029104</v>
      </c>
      <c r="G26" s="22" t="e">
        <f>D26-E26-F26-#REF!-#REF!</f>
        <v>#REF!</v>
      </c>
    </row>
    <row r="27" spans="1:7" ht="49.5" customHeight="1">
      <c r="A27" s="17"/>
      <c r="B27" s="28" t="s">
        <v>18</v>
      </c>
      <c r="C27" s="82" t="s">
        <v>19</v>
      </c>
      <c r="D27" s="36">
        <v>7651.8</v>
      </c>
      <c r="E27" s="29">
        <v>7652</v>
      </c>
      <c r="F27" s="29">
        <f aca="true" t="shared" si="1" ref="F27:F72">E27-D27</f>
        <v>0.1999999999998181</v>
      </c>
      <c r="G27" s="22" t="e">
        <f>D27-E27-F27-#REF!-#REF!</f>
        <v>#REF!</v>
      </c>
    </row>
    <row r="28" spans="1:7" ht="45" customHeight="1">
      <c r="A28" s="17"/>
      <c r="B28" s="28" t="s">
        <v>73</v>
      </c>
      <c r="C28" s="82" t="s">
        <v>20</v>
      </c>
      <c r="D28" s="36">
        <v>9000</v>
      </c>
      <c r="E28" s="29">
        <v>9000</v>
      </c>
      <c r="F28" s="29">
        <f t="shared" si="1"/>
        <v>0</v>
      </c>
      <c r="G28" s="22" t="e">
        <f>D28-E28-F28-#REF!-#REF!</f>
        <v>#REF!</v>
      </c>
    </row>
    <row r="29" spans="1:7" ht="109.5" customHeight="1">
      <c r="A29" s="17"/>
      <c r="B29" s="28" t="s">
        <v>21</v>
      </c>
      <c r="C29" s="82" t="s">
        <v>22</v>
      </c>
      <c r="D29" s="36">
        <v>64800</v>
      </c>
      <c r="E29" s="29">
        <v>64800</v>
      </c>
      <c r="F29" s="29">
        <f t="shared" si="1"/>
        <v>0</v>
      </c>
      <c r="G29" s="22" t="e">
        <f>D29-E29-F29-#REF!-#REF!</f>
        <v>#REF!</v>
      </c>
    </row>
    <row r="30" spans="1:7" ht="45" customHeight="1">
      <c r="A30" s="17"/>
      <c r="B30" s="28" t="s">
        <v>23</v>
      </c>
      <c r="C30" s="82" t="s">
        <v>24</v>
      </c>
      <c r="D30" s="36">
        <v>12474.9</v>
      </c>
      <c r="E30" s="29">
        <v>12475</v>
      </c>
      <c r="F30" s="29">
        <f t="shared" si="1"/>
        <v>0.1000000000003638</v>
      </c>
      <c r="G30" s="22" t="e">
        <f>D30-E30-F30-#REF!-#REF!</f>
        <v>#REF!</v>
      </c>
    </row>
    <row r="31" spans="1:7" ht="67.5" customHeight="1">
      <c r="A31" s="17"/>
      <c r="B31" s="32" t="s">
        <v>25</v>
      </c>
      <c r="C31" s="82" t="s">
        <v>26</v>
      </c>
      <c r="D31" s="36">
        <v>51526.8</v>
      </c>
      <c r="E31" s="29">
        <v>51527</v>
      </c>
      <c r="F31" s="29">
        <f t="shared" si="1"/>
        <v>0.19999999999708962</v>
      </c>
      <c r="G31" s="22" t="e">
        <f>D31-E31-F31-#REF!-#REF!</f>
        <v>#REF!</v>
      </c>
    </row>
    <row r="32" spans="1:7" ht="60" customHeight="1">
      <c r="A32" s="17"/>
      <c r="B32" s="28" t="s">
        <v>27</v>
      </c>
      <c r="C32" s="82" t="s">
        <v>28</v>
      </c>
      <c r="D32" s="36">
        <v>1722.6000000000001</v>
      </c>
      <c r="E32" s="29">
        <v>1723</v>
      </c>
      <c r="F32" s="29">
        <f t="shared" si="1"/>
        <v>0.3999999999998636</v>
      </c>
      <c r="G32" s="22" t="e">
        <f>D32-E32-F32-#REF!-#REF!</f>
        <v>#REF!</v>
      </c>
    </row>
    <row r="33" spans="1:7" ht="38.25" customHeight="1">
      <c r="A33" s="17"/>
      <c r="B33" s="28" t="s">
        <v>29</v>
      </c>
      <c r="C33" s="82" t="s">
        <v>30</v>
      </c>
      <c r="D33" s="36">
        <v>1440</v>
      </c>
      <c r="E33" s="29">
        <v>1440</v>
      </c>
      <c r="F33" s="29">
        <f t="shared" si="1"/>
        <v>0</v>
      </c>
      <c r="G33" s="22" t="e">
        <f>D33-E33-F33-#REF!-#REF!</f>
        <v>#REF!</v>
      </c>
    </row>
    <row r="34" spans="1:7" ht="29.25" customHeight="1">
      <c r="A34" s="17"/>
      <c r="B34" s="28" t="s">
        <v>66</v>
      </c>
      <c r="C34" s="82" t="s">
        <v>31</v>
      </c>
      <c r="D34" s="36">
        <v>135.9</v>
      </c>
      <c r="E34" s="29">
        <v>136</v>
      </c>
      <c r="F34" s="29">
        <f t="shared" si="1"/>
        <v>0.09999999999999432</v>
      </c>
      <c r="G34" s="22" t="e">
        <f>D34-E34-F34-#REF!-#REF!</f>
        <v>#REF!</v>
      </c>
    </row>
    <row r="35" spans="1:7" ht="81.75" customHeight="1">
      <c r="A35" s="17"/>
      <c r="B35" s="33" t="s">
        <v>74</v>
      </c>
      <c r="C35" s="82" t="s">
        <v>32</v>
      </c>
      <c r="D35" s="36">
        <v>27000</v>
      </c>
      <c r="E35" s="29">
        <v>27000</v>
      </c>
      <c r="F35" s="29">
        <f t="shared" si="1"/>
        <v>0</v>
      </c>
      <c r="G35" s="22" t="e">
        <f>D35-E35-F35-#REF!-#REF!</f>
        <v>#REF!</v>
      </c>
    </row>
    <row r="36" spans="1:7" ht="82.5" customHeight="1">
      <c r="A36" s="17"/>
      <c r="B36" s="28" t="s">
        <v>69</v>
      </c>
      <c r="C36" s="82" t="s">
        <v>33</v>
      </c>
      <c r="D36" s="36">
        <v>62714.700000000004</v>
      </c>
      <c r="E36" s="29">
        <v>62715</v>
      </c>
      <c r="F36" s="29">
        <f t="shared" si="1"/>
        <v>0.2999999999956344</v>
      </c>
      <c r="G36" s="22" t="e">
        <f>D36-E36-F36-#REF!-#REF!</f>
        <v>#REF!</v>
      </c>
    </row>
    <row r="37" spans="1:7" ht="63.75" customHeight="1">
      <c r="A37" s="17"/>
      <c r="B37" s="28" t="s">
        <v>70</v>
      </c>
      <c r="C37" s="83" t="s">
        <v>34</v>
      </c>
      <c r="D37" s="37">
        <v>41847.3</v>
      </c>
      <c r="E37" s="34">
        <v>41847</v>
      </c>
      <c r="F37" s="29">
        <f t="shared" si="1"/>
        <v>-0.3000000000029104</v>
      </c>
      <c r="G37" s="22" t="e">
        <f>D37-E37-F37-#REF!-#REF!</f>
        <v>#REF!</v>
      </c>
    </row>
    <row r="38" spans="1:7" ht="99" customHeight="1">
      <c r="A38" s="35"/>
      <c r="B38" s="28" t="s">
        <v>75</v>
      </c>
      <c r="C38" s="83" t="s">
        <v>35</v>
      </c>
      <c r="D38" s="36">
        <v>143.1</v>
      </c>
      <c r="E38" s="36">
        <v>143</v>
      </c>
      <c r="F38" s="29">
        <f t="shared" si="1"/>
        <v>-0.09999999999999432</v>
      </c>
      <c r="G38" s="22" t="e">
        <f>D38-E38-F38-#REF!-#REF!</f>
        <v>#REF!</v>
      </c>
    </row>
    <row r="39" spans="1:7" ht="57" customHeight="1">
      <c r="A39" s="35"/>
      <c r="B39" s="28" t="s">
        <v>90</v>
      </c>
      <c r="C39" s="83" t="s">
        <v>36</v>
      </c>
      <c r="D39" s="36">
        <v>455.40000000000003</v>
      </c>
      <c r="E39" s="36">
        <v>455</v>
      </c>
      <c r="F39" s="29">
        <f t="shared" si="1"/>
        <v>-0.4000000000000341</v>
      </c>
      <c r="G39" s="22" t="e">
        <f>D39-E39-F39-#REF!-#REF!</f>
        <v>#REF!</v>
      </c>
    </row>
    <row r="40" spans="1:7" ht="89.25" customHeight="1">
      <c r="A40" s="35"/>
      <c r="B40" s="28" t="s">
        <v>76</v>
      </c>
      <c r="C40" s="83" t="s">
        <v>81</v>
      </c>
      <c r="D40" s="36">
        <v>900</v>
      </c>
      <c r="E40" s="36">
        <v>900</v>
      </c>
      <c r="F40" s="29">
        <f t="shared" si="1"/>
        <v>0</v>
      </c>
      <c r="G40" s="22" t="e">
        <f>D40-E40-F40-#REF!-#REF!</f>
        <v>#REF!</v>
      </c>
    </row>
    <row r="41" spans="1:7" ht="29.25" customHeight="1">
      <c r="A41" s="35"/>
      <c r="B41" s="28" t="s">
        <v>84</v>
      </c>
      <c r="C41" s="82" t="s">
        <v>85</v>
      </c>
      <c r="D41" s="37">
        <v>13500</v>
      </c>
      <c r="E41" s="37">
        <v>13500</v>
      </c>
      <c r="F41" s="29">
        <f t="shared" si="1"/>
        <v>0</v>
      </c>
      <c r="G41" s="22" t="e">
        <f>D41-E41-F41-#REF!-#REF!</f>
        <v>#REF!</v>
      </c>
    </row>
    <row r="42" spans="1:7" ht="41.25" customHeight="1">
      <c r="A42" s="35"/>
      <c r="B42" s="28" t="s">
        <v>86</v>
      </c>
      <c r="C42" s="82" t="s">
        <v>87</v>
      </c>
      <c r="D42" s="37">
        <v>540</v>
      </c>
      <c r="E42" s="37">
        <v>540</v>
      </c>
      <c r="F42" s="29">
        <f t="shared" si="1"/>
        <v>0</v>
      </c>
      <c r="G42" s="22" t="e">
        <f>D42-E42-F42-#REF!-#REF!</f>
        <v>#REF!</v>
      </c>
    </row>
    <row r="43" spans="1:7" s="40" customFormat="1" ht="16.5" customHeight="1">
      <c r="A43" s="38"/>
      <c r="B43" s="39" t="s">
        <v>37</v>
      </c>
      <c r="C43" s="84"/>
      <c r="D43" s="69">
        <f>D44+D46</f>
        <v>4850</v>
      </c>
      <c r="E43" s="31">
        <f>E44+E46</f>
        <v>683850</v>
      </c>
      <c r="F43" s="31">
        <f>F44+F46</f>
        <v>679000</v>
      </c>
      <c r="G43" s="22" t="e">
        <f>D43-E43-F43-#REF!-#REF!</f>
        <v>#REF!</v>
      </c>
    </row>
    <row r="44" spans="1:7" s="40" customFormat="1" ht="18" customHeight="1">
      <c r="A44" s="38"/>
      <c r="B44" s="41" t="s">
        <v>38</v>
      </c>
      <c r="C44" s="84" t="s">
        <v>39</v>
      </c>
      <c r="D44" s="92">
        <f>D45</f>
        <v>0</v>
      </c>
      <c r="E44" s="93">
        <f>E45</f>
        <v>679000</v>
      </c>
      <c r="F44" s="93">
        <f>F45</f>
        <v>679000</v>
      </c>
      <c r="G44" s="22" t="e">
        <f>D44-E44-F44-#REF!-#REF!</f>
        <v>#REF!</v>
      </c>
    </row>
    <row r="45" spans="1:7" s="40" customFormat="1" ht="16.5" customHeight="1">
      <c r="A45" s="38"/>
      <c r="B45" s="42" t="s">
        <v>40</v>
      </c>
      <c r="C45" s="85" t="s">
        <v>41</v>
      </c>
      <c r="D45" s="94">
        <v>0</v>
      </c>
      <c r="E45" s="95">
        <v>679000</v>
      </c>
      <c r="F45" s="95">
        <f t="shared" si="1"/>
        <v>679000</v>
      </c>
      <c r="G45" s="22" t="e">
        <f>D45-E45-F45-#REF!-#REF!</f>
        <v>#REF!</v>
      </c>
    </row>
    <row r="46" spans="1:7" s="40" customFormat="1" ht="16.5" customHeight="1">
      <c r="A46" s="38"/>
      <c r="B46" s="41" t="s">
        <v>42</v>
      </c>
      <c r="C46" s="84" t="s">
        <v>43</v>
      </c>
      <c r="D46" s="96">
        <f>D47</f>
        <v>4850</v>
      </c>
      <c r="E46" s="97">
        <f>E47</f>
        <v>4850</v>
      </c>
      <c r="F46" s="98">
        <f t="shared" si="1"/>
        <v>0</v>
      </c>
      <c r="G46" s="22" t="e">
        <f>D46-E46-F46-#REF!-#REF!</f>
        <v>#REF!</v>
      </c>
    </row>
    <row r="47" spans="1:7" s="40" customFormat="1" ht="15.75" customHeight="1">
      <c r="A47" s="38"/>
      <c r="B47" s="43" t="s">
        <v>44</v>
      </c>
      <c r="C47" s="85" t="s">
        <v>45</v>
      </c>
      <c r="D47" s="36">
        <v>4850</v>
      </c>
      <c r="E47" s="29">
        <v>4850</v>
      </c>
      <c r="F47" s="29">
        <f t="shared" si="1"/>
        <v>0</v>
      </c>
      <c r="G47" s="22" t="e">
        <f>D47-E47-F47-#REF!-#REF!</f>
        <v>#REF!</v>
      </c>
    </row>
    <row r="48" spans="1:7" s="40" customFormat="1" ht="21" customHeight="1" hidden="1">
      <c r="A48" s="38"/>
      <c r="B48" s="44" t="s">
        <v>82</v>
      </c>
      <c r="C48" s="81" t="s">
        <v>78</v>
      </c>
      <c r="D48" s="68">
        <f>D49</f>
        <v>0</v>
      </c>
      <c r="E48" s="25"/>
      <c r="F48" s="29">
        <f t="shared" si="1"/>
        <v>0</v>
      </c>
      <c r="G48" s="22" t="e">
        <f>D48-E48-F48-#REF!-#REF!</f>
        <v>#REF!</v>
      </c>
    </row>
    <row r="49" spans="1:7" s="40" customFormat="1" ht="30" hidden="1">
      <c r="A49" s="38"/>
      <c r="B49" s="45" t="s">
        <v>79</v>
      </c>
      <c r="C49" s="81" t="s">
        <v>80</v>
      </c>
      <c r="D49" s="36">
        <v>0</v>
      </c>
      <c r="E49" s="29"/>
      <c r="F49" s="29">
        <f t="shared" si="1"/>
        <v>0</v>
      </c>
      <c r="G49" s="22" t="e">
        <f>D49-E49-F49-#REF!-#REF!</f>
        <v>#REF!</v>
      </c>
    </row>
    <row r="50" spans="1:7" s="40" customFormat="1" ht="15">
      <c r="A50" s="38"/>
      <c r="B50" s="43"/>
      <c r="C50" s="85"/>
      <c r="D50" s="36"/>
      <c r="E50" s="29"/>
      <c r="F50" s="29">
        <f t="shared" si="1"/>
        <v>0</v>
      </c>
      <c r="G50" s="22" t="e">
        <f>D50-E50-F50-#REF!-#REF!</f>
        <v>#REF!</v>
      </c>
    </row>
    <row r="51" spans="1:7" ht="13.5" customHeight="1">
      <c r="A51" s="17"/>
      <c r="B51" s="23" t="s">
        <v>46</v>
      </c>
      <c r="C51" s="82"/>
      <c r="D51" s="68"/>
      <c r="E51" s="25"/>
      <c r="F51" s="29">
        <f t="shared" si="1"/>
        <v>0</v>
      </c>
      <c r="G51" s="22" t="e">
        <f>D51-E51-F51-#REF!-#REF!</f>
        <v>#REF!</v>
      </c>
    </row>
    <row r="52" spans="1:7" ht="15">
      <c r="A52" s="17"/>
      <c r="B52" s="46" t="s">
        <v>88</v>
      </c>
      <c r="C52" s="82"/>
      <c r="D52" s="68">
        <f aca="true" t="shared" si="2" ref="D52:F53">D55</f>
        <v>392852</v>
      </c>
      <c r="E52" s="68">
        <f t="shared" si="2"/>
        <v>445626</v>
      </c>
      <c r="F52" s="68">
        <f t="shared" si="2"/>
        <v>52774</v>
      </c>
      <c r="G52" s="22" t="e">
        <f>D52-E52-F52-#REF!-#REF!</f>
        <v>#REF!</v>
      </c>
    </row>
    <row r="53" spans="1:7" ht="15">
      <c r="A53" s="17"/>
      <c r="B53" s="46" t="s">
        <v>89</v>
      </c>
      <c r="C53" s="82"/>
      <c r="D53" s="68">
        <f t="shared" si="2"/>
        <v>519852</v>
      </c>
      <c r="E53" s="68">
        <f t="shared" si="2"/>
        <v>1198852</v>
      </c>
      <c r="F53" s="68">
        <f t="shared" si="2"/>
        <v>679000</v>
      </c>
      <c r="G53" s="22" t="e">
        <f>D53-E53-F53-#REF!-#REF!</f>
        <v>#REF!</v>
      </c>
    </row>
    <row r="54" spans="1:7" ht="13.5" customHeight="1">
      <c r="A54" s="17"/>
      <c r="B54" s="47" t="s">
        <v>47</v>
      </c>
      <c r="C54" s="81" t="s">
        <v>17</v>
      </c>
      <c r="D54" s="70"/>
      <c r="E54" s="48"/>
      <c r="F54" s="29">
        <f t="shared" si="1"/>
        <v>0</v>
      </c>
      <c r="G54" s="22" t="e">
        <f>D54-E54-F54-#REF!-#REF!</f>
        <v>#REF!</v>
      </c>
    </row>
    <row r="55" spans="1:7" ht="15">
      <c r="A55" s="17"/>
      <c r="B55" s="46" t="s">
        <v>88</v>
      </c>
      <c r="C55" s="81"/>
      <c r="D55" s="70">
        <f aca="true" t="shared" si="3" ref="D55:F56">D58</f>
        <v>392852</v>
      </c>
      <c r="E55" s="70">
        <f t="shared" si="3"/>
        <v>445626</v>
      </c>
      <c r="F55" s="70">
        <f t="shared" si="3"/>
        <v>52774</v>
      </c>
      <c r="G55" s="22" t="e">
        <f>D55-E55-F55-#REF!-#REF!</f>
        <v>#REF!</v>
      </c>
    </row>
    <row r="56" spans="1:7" ht="15">
      <c r="A56" s="17"/>
      <c r="B56" s="46" t="s">
        <v>89</v>
      </c>
      <c r="C56" s="81"/>
      <c r="D56" s="70">
        <f t="shared" si="3"/>
        <v>519852</v>
      </c>
      <c r="E56" s="70">
        <f t="shared" si="3"/>
        <v>1198852</v>
      </c>
      <c r="F56" s="70">
        <f t="shared" si="3"/>
        <v>679000</v>
      </c>
      <c r="G56" s="22" t="e">
        <f>D56-E56-F56-#REF!-#REF!</f>
        <v>#REF!</v>
      </c>
    </row>
    <row r="57" spans="1:7" ht="13.5" customHeight="1">
      <c r="A57" s="17"/>
      <c r="B57" s="23" t="s">
        <v>48</v>
      </c>
      <c r="C57" s="86" t="s">
        <v>49</v>
      </c>
      <c r="D57" s="71"/>
      <c r="E57" s="49"/>
      <c r="F57" s="29">
        <f t="shared" si="1"/>
        <v>0</v>
      </c>
      <c r="G57" s="22" t="e">
        <f>D57-E57-F57-#REF!-#REF!</f>
        <v>#REF!</v>
      </c>
    </row>
    <row r="58" spans="1:7" ht="15">
      <c r="A58" s="17"/>
      <c r="B58" s="46" t="s">
        <v>88</v>
      </c>
      <c r="C58" s="86"/>
      <c r="D58" s="71">
        <f>D64</f>
        <v>392852</v>
      </c>
      <c r="E58" s="49">
        <f>E64</f>
        <v>445626</v>
      </c>
      <c r="F58" s="29">
        <f t="shared" si="1"/>
        <v>52774</v>
      </c>
      <c r="G58" s="22" t="e">
        <f>D58-E58-F58-#REF!-#REF!</f>
        <v>#REF!</v>
      </c>
    </row>
    <row r="59" spans="1:7" ht="15">
      <c r="A59" s="17"/>
      <c r="B59" s="46" t="s">
        <v>89</v>
      </c>
      <c r="C59" s="86"/>
      <c r="D59" s="72">
        <f>D65</f>
        <v>519852</v>
      </c>
      <c r="E59" s="50">
        <f>E65</f>
        <v>1198852</v>
      </c>
      <c r="F59" s="29">
        <f t="shared" si="1"/>
        <v>679000</v>
      </c>
      <c r="G59" s="22" t="e">
        <f>D59-E59-F59-#REF!-#REF!</f>
        <v>#REF!</v>
      </c>
    </row>
    <row r="60" spans="1:7" ht="15.75" customHeight="1">
      <c r="A60" s="17"/>
      <c r="B60" s="23" t="s">
        <v>50</v>
      </c>
      <c r="C60" s="81" t="s">
        <v>51</v>
      </c>
      <c r="D60" s="73"/>
      <c r="E60" s="51"/>
      <c r="F60" s="29">
        <f t="shared" si="1"/>
        <v>0</v>
      </c>
      <c r="G60" s="22" t="e">
        <f>D60-E60-F60-#REF!-#REF!</f>
        <v>#REF!</v>
      </c>
    </row>
    <row r="61" spans="1:7" ht="21" customHeight="1">
      <c r="A61" s="17"/>
      <c r="B61" s="26" t="s">
        <v>52</v>
      </c>
      <c r="C61" s="81" t="s">
        <v>53</v>
      </c>
      <c r="D61" s="68"/>
      <c r="E61" s="25"/>
      <c r="F61" s="29">
        <f t="shared" si="1"/>
        <v>0</v>
      </c>
      <c r="G61" s="22" t="e">
        <f>D61-E61-F61-#REF!-#REF!</f>
        <v>#REF!</v>
      </c>
    </row>
    <row r="62" spans="1:7" ht="15" customHeight="1">
      <c r="A62" s="17"/>
      <c r="B62" s="23" t="s">
        <v>48</v>
      </c>
      <c r="C62" s="81" t="s">
        <v>49</v>
      </c>
      <c r="D62" s="68"/>
      <c r="E62" s="25"/>
      <c r="F62" s="29">
        <f t="shared" si="1"/>
        <v>0</v>
      </c>
      <c r="G62" s="22" t="e">
        <f>D62-E62-F62-#REF!-#REF!</f>
        <v>#REF!</v>
      </c>
    </row>
    <row r="63" spans="1:7" ht="18.75" customHeight="1">
      <c r="A63" s="17"/>
      <c r="B63" s="52" t="s">
        <v>54</v>
      </c>
      <c r="C63" s="81" t="s">
        <v>55</v>
      </c>
      <c r="D63" s="36"/>
      <c r="E63" s="29"/>
      <c r="F63" s="29">
        <f t="shared" si="1"/>
        <v>0</v>
      </c>
      <c r="G63" s="22" t="e">
        <f>D63-E63-F63-#REF!-#REF!</f>
        <v>#REF!</v>
      </c>
    </row>
    <row r="64" spans="1:7" ht="16.5" customHeight="1">
      <c r="A64" s="17"/>
      <c r="B64" s="46" t="s">
        <v>88</v>
      </c>
      <c r="C64" s="81"/>
      <c r="D64" s="36">
        <v>392852</v>
      </c>
      <c r="E64" s="29">
        <v>445626</v>
      </c>
      <c r="F64" s="29">
        <f t="shared" si="1"/>
        <v>52774</v>
      </c>
      <c r="G64" s="22" t="e">
        <f>D64-E64-F64-#REF!-#REF!</f>
        <v>#REF!</v>
      </c>
    </row>
    <row r="65" spans="1:7" ht="15.75" customHeight="1">
      <c r="A65" s="17"/>
      <c r="B65" s="46" t="s">
        <v>89</v>
      </c>
      <c r="C65" s="81"/>
      <c r="D65" s="36">
        <v>519852</v>
      </c>
      <c r="E65" s="29">
        <v>1198852</v>
      </c>
      <c r="F65" s="29">
        <f t="shared" si="1"/>
        <v>679000</v>
      </c>
      <c r="G65" s="22" t="e">
        <f>D65-E65-F65-#REF!-#REF!</f>
        <v>#REF!</v>
      </c>
    </row>
    <row r="66" spans="1:7" ht="30.75">
      <c r="A66" s="17"/>
      <c r="B66" s="23" t="s">
        <v>56</v>
      </c>
      <c r="C66" s="81" t="s">
        <v>57</v>
      </c>
      <c r="D66" s="74">
        <f>D67+D68+D69</f>
        <v>0</v>
      </c>
      <c r="E66" s="53"/>
      <c r="F66" s="29">
        <f t="shared" si="1"/>
        <v>0</v>
      </c>
      <c r="G66" s="22" t="e">
        <f>D66-E66-F66-#REF!-#REF!</f>
        <v>#REF!</v>
      </c>
    </row>
    <row r="67" spans="1:7" ht="26.25" customHeight="1">
      <c r="A67" s="17"/>
      <c r="B67" s="54" t="s">
        <v>58</v>
      </c>
      <c r="C67" s="82" t="s">
        <v>59</v>
      </c>
      <c r="D67" s="75">
        <v>0</v>
      </c>
      <c r="E67" s="59"/>
      <c r="F67" s="29">
        <f t="shared" si="1"/>
        <v>0</v>
      </c>
      <c r="G67" s="22" t="e">
        <f>D67-E67-F67-#REF!-#REF!</f>
        <v>#REF!</v>
      </c>
    </row>
    <row r="68" spans="1:7" ht="33.75" customHeight="1">
      <c r="A68" s="17"/>
      <c r="B68" s="54" t="s">
        <v>60</v>
      </c>
      <c r="C68" s="82" t="s">
        <v>61</v>
      </c>
      <c r="D68" s="75">
        <v>0</v>
      </c>
      <c r="E68" s="59"/>
      <c r="F68" s="95">
        <f t="shared" si="1"/>
        <v>0</v>
      </c>
      <c r="G68" s="22" t="e">
        <f>D68-E68-F68-#REF!-#REF!</f>
        <v>#REF!</v>
      </c>
    </row>
    <row r="69" spans="1:7" ht="35.25" customHeight="1" thickBot="1">
      <c r="A69" s="17"/>
      <c r="B69" s="55" t="s">
        <v>62</v>
      </c>
      <c r="C69" s="87" t="s">
        <v>63</v>
      </c>
      <c r="D69" s="76">
        <v>0</v>
      </c>
      <c r="E69" s="60"/>
      <c r="F69" s="61">
        <f t="shared" si="1"/>
        <v>0</v>
      </c>
      <c r="G69" s="22" t="e">
        <f>D69-E69-F69-#REF!-#REF!</f>
        <v>#REF!</v>
      </c>
    </row>
    <row r="70" spans="1:7" ht="19.5" customHeight="1" thickBot="1">
      <c r="A70" s="17"/>
      <c r="B70" s="62" t="s">
        <v>77</v>
      </c>
      <c r="C70" s="88" t="s">
        <v>64</v>
      </c>
      <c r="D70" s="77">
        <f>D18-D53</f>
        <v>-154109.2</v>
      </c>
      <c r="E70" s="63">
        <f>E18-E53</f>
        <v>-154109</v>
      </c>
      <c r="F70" s="90">
        <f t="shared" si="1"/>
        <v>0.20000000001164153</v>
      </c>
      <c r="G70" s="22" t="e">
        <f>D70-E70-F70-#REF!-#REF!</f>
        <v>#REF!</v>
      </c>
    </row>
    <row r="71" spans="2:7" ht="19.5" customHeight="1" thickBot="1">
      <c r="B71" s="64" t="s">
        <v>67</v>
      </c>
      <c r="C71" s="89"/>
      <c r="D71" s="78">
        <f>D18</f>
        <v>365742.8</v>
      </c>
      <c r="E71" s="65">
        <f>E18</f>
        <v>1044743</v>
      </c>
      <c r="F71" s="91">
        <f t="shared" si="1"/>
        <v>679000.2</v>
      </c>
      <c r="G71" s="22" t="e">
        <f>D71-E71-F71-#REF!-#REF!</f>
        <v>#REF!</v>
      </c>
    </row>
    <row r="72" spans="2:7" ht="21" customHeight="1" thickBot="1">
      <c r="B72" s="64" t="s">
        <v>68</v>
      </c>
      <c r="C72" s="89"/>
      <c r="D72" s="78">
        <f>D53</f>
        <v>519852</v>
      </c>
      <c r="E72" s="65">
        <f>E53</f>
        <v>1198852</v>
      </c>
      <c r="F72" s="91">
        <f t="shared" si="1"/>
        <v>679000</v>
      </c>
      <c r="G72" s="22" t="e">
        <f>D72-E72-F72-#REF!-#REF!</f>
        <v>#REF!</v>
      </c>
    </row>
    <row r="73" spans="2:3" ht="15">
      <c r="B73" s="99"/>
      <c r="C73" s="99"/>
    </row>
    <row r="74" spans="2:7" s="3" customFormat="1" ht="15">
      <c r="B74" s="3" t="s">
        <v>93</v>
      </c>
      <c r="C74" s="4"/>
      <c r="G74" s="5"/>
    </row>
    <row r="75" spans="3:7" s="3" customFormat="1" ht="15">
      <c r="C75" s="4"/>
      <c r="G75" s="5"/>
    </row>
    <row r="76" spans="3:7" s="3" customFormat="1" ht="15">
      <c r="C76" s="4"/>
      <c r="G76" s="5"/>
    </row>
    <row r="77" spans="3:7" s="3" customFormat="1" ht="14.25" customHeight="1">
      <c r="C77" s="4"/>
      <c r="D77" s="3" t="s">
        <v>107</v>
      </c>
      <c r="G77" s="5"/>
    </row>
    <row r="78" spans="3:7" s="3" customFormat="1" ht="12.75" customHeight="1">
      <c r="C78" s="56"/>
      <c r="D78" s="3" t="s">
        <v>109</v>
      </c>
      <c r="G78" s="5"/>
    </row>
    <row r="79" spans="3:7" s="3" customFormat="1" ht="14.25" customHeight="1">
      <c r="C79" s="2"/>
      <c r="G79" s="5"/>
    </row>
    <row r="80" spans="2:7" s="3" customFormat="1" ht="14.25" customHeight="1">
      <c r="B80" s="56"/>
      <c r="G80" s="5"/>
    </row>
    <row r="81" s="3" customFormat="1" ht="12.75" customHeight="1">
      <c r="G81" s="5"/>
    </row>
    <row r="82" spans="4:7" s="3" customFormat="1" ht="12.75" customHeight="1">
      <c r="D82" s="6" t="s">
        <v>71</v>
      </c>
      <c r="G82" s="5"/>
    </row>
    <row r="83" spans="4:7" s="3" customFormat="1" ht="15" customHeight="1">
      <c r="D83" s="6" t="s">
        <v>106</v>
      </c>
      <c r="G83" s="5"/>
    </row>
    <row r="84" spans="4:7" s="3" customFormat="1" ht="15.75" customHeight="1">
      <c r="D84" s="6"/>
      <c r="E84" s="8"/>
      <c r="G84" s="5"/>
    </row>
    <row r="85" spans="4:7" s="3" customFormat="1" ht="15.75" customHeight="1">
      <c r="D85" s="6"/>
      <c r="E85" s="8"/>
      <c r="G85" s="5"/>
    </row>
    <row r="86" spans="4:7" s="3" customFormat="1" ht="12.75" customHeight="1">
      <c r="D86" s="6"/>
      <c r="E86" s="8"/>
      <c r="G86" s="5"/>
    </row>
    <row r="87" spans="4:7" s="3" customFormat="1" ht="12.75" customHeight="1">
      <c r="D87" s="6"/>
      <c r="E87" s="8"/>
      <c r="G87" s="5"/>
    </row>
    <row r="88" spans="3:7" s="3" customFormat="1" ht="12.75" customHeight="1">
      <c r="C88" s="4"/>
      <c r="D88" s="6"/>
      <c r="E88" s="6"/>
      <c r="G88" s="5"/>
    </row>
    <row r="89" spans="3:7" s="3" customFormat="1" ht="12.75" customHeight="1">
      <c r="C89" s="4"/>
      <c r="D89" s="6"/>
      <c r="E89" s="6"/>
      <c r="G89" s="5"/>
    </row>
    <row r="90" spans="3:7" s="3" customFormat="1" ht="12.75" customHeight="1">
      <c r="C90" s="4"/>
      <c r="D90" s="6"/>
      <c r="E90" s="6"/>
      <c r="G90" s="5"/>
    </row>
    <row r="91" spans="3:7" s="3" customFormat="1" ht="12.75" customHeight="1">
      <c r="C91" s="4"/>
      <c r="D91" s="6"/>
      <c r="E91" s="6"/>
      <c r="G91" s="5"/>
    </row>
    <row r="92" spans="3:7" s="3" customFormat="1" ht="12.75" customHeight="1">
      <c r="C92" s="4"/>
      <c r="D92" s="6"/>
      <c r="E92" s="6"/>
      <c r="G92" s="5"/>
    </row>
    <row r="93" spans="3:7" s="3" customFormat="1" ht="12.75" customHeight="1">
      <c r="C93" s="4"/>
      <c r="D93" s="6"/>
      <c r="E93" s="6"/>
      <c r="G93" s="5"/>
    </row>
    <row r="94" spans="3:7" s="3" customFormat="1" ht="12.75" customHeight="1">
      <c r="C94" s="4"/>
      <c r="D94" s="8"/>
      <c r="E94" s="6"/>
      <c r="G94" s="5"/>
    </row>
    <row r="95" spans="3:7" s="3" customFormat="1" ht="12.75" customHeight="1">
      <c r="C95" s="4"/>
      <c r="D95" s="6"/>
      <c r="E95" s="6"/>
      <c r="G95" s="5"/>
    </row>
    <row r="96" spans="3:7" s="3" customFormat="1" ht="12.75" customHeight="1">
      <c r="C96" s="4"/>
      <c r="D96" s="6"/>
      <c r="E96" s="6"/>
      <c r="G96" s="5"/>
    </row>
    <row r="97" spans="3:7" s="3" customFormat="1" ht="15">
      <c r="C97" s="4"/>
      <c r="D97" s="6"/>
      <c r="E97" s="6"/>
      <c r="G97" s="5"/>
    </row>
    <row r="98" spans="3:7" s="3" customFormat="1" ht="15">
      <c r="C98" s="4"/>
      <c r="D98" s="6"/>
      <c r="E98" s="6"/>
      <c r="G98" s="5"/>
    </row>
    <row r="99" spans="3:7" s="3" customFormat="1" ht="15">
      <c r="C99" s="4"/>
      <c r="D99" s="6"/>
      <c r="E99" s="6"/>
      <c r="G99" s="5"/>
    </row>
    <row r="100" s="3" customFormat="1" ht="15">
      <c r="G100" s="5"/>
    </row>
    <row r="101" s="3" customFormat="1" ht="15">
      <c r="G101" s="5"/>
    </row>
    <row r="102" spans="1:3" ht="15">
      <c r="A102" s="12"/>
      <c r="B102" s="12"/>
      <c r="C102" s="57"/>
    </row>
  </sheetData>
  <sheetProtection selectLockedCells="1" selectUnlockedCells="1"/>
  <mergeCells count="11">
    <mergeCell ref="F15:F16"/>
    <mergeCell ref="B73:C73"/>
    <mergeCell ref="D3:E3"/>
    <mergeCell ref="B8:F8"/>
    <mergeCell ref="B9:F9"/>
    <mergeCell ref="B10:C10"/>
    <mergeCell ref="B11:C11"/>
    <mergeCell ref="B15:B16"/>
    <mergeCell ref="C15:C16"/>
    <mergeCell ref="D15:D16"/>
    <mergeCell ref="E15:E16"/>
  </mergeCells>
  <printOptions/>
  <pageMargins left="0.15748031496062992" right="0.11811023622047245" top="0.31496062992125984" bottom="0.29" header="0.2362204724409449" footer="0.2"/>
  <pageSetup fitToHeight="0" orientation="landscape" paperSize="9" scale="57" r:id="rId1"/>
  <rowBreaks count="2" manualBreakCount="2">
    <brk id="34" max="7" man="1"/>
    <brk id="61" max="7" man="1"/>
  </rowBreaks>
</worksheet>
</file>

<file path=xl/worksheets/sheet2.xml><?xml version="1.0" encoding="utf-8"?>
<worksheet xmlns="http://schemas.openxmlformats.org/spreadsheetml/2006/main" xmlns:r="http://schemas.openxmlformats.org/officeDocument/2006/relationships">
  <dimension ref="A2:G102"/>
  <sheetViews>
    <sheetView tabSelected="1" zoomScale="75" zoomScaleNormal="75" zoomScaleSheetLayoutView="70" workbookViewId="0" topLeftCell="A62">
      <selection activeCell="K54" sqref="K54"/>
    </sheetView>
  </sheetViews>
  <sheetFormatPr defaultColWidth="9.140625" defaultRowHeight="12.75"/>
  <cols>
    <col min="1" max="1" width="3.140625" style="10" customWidth="1"/>
    <col min="2" max="2" width="102.57421875" style="10" customWidth="1"/>
    <col min="3" max="3" width="12.28125" style="58" customWidth="1"/>
    <col min="4" max="4" width="19.57421875" style="12" customWidth="1"/>
    <col min="5" max="5" width="18.7109375" style="12" customWidth="1"/>
    <col min="6" max="6" width="19.7109375" style="12" customWidth="1"/>
    <col min="7" max="7" width="9.140625" style="13" customWidth="1"/>
    <col min="8" max="16384" width="9.140625" style="12" customWidth="1"/>
  </cols>
  <sheetData>
    <row r="2" spans="2:7" s="3" customFormat="1" ht="15">
      <c r="B2" s="3" t="s">
        <v>0</v>
      </c>
      <c r="C2" s="4"/>
      <c r="G2" s="5"/>
    </row>
    <row r="3" spans="4:5" s="3" customFormat="1" ht="15">
      <c r="D3" s="100" t="s">
        <v>83</v>
      </c>
      <c r="E3" s="100"/>
    </row>
    <row r="4" spans="4:7" s="3" customFormat="1" ht="15">
      <c r="D4" s="6" t="s">
        <v>117</v>
      </c>
      <c r="E4" s="6"/>
      <c r="G4" s="5"/>
    </row>
    <row r="5" spans="5:7" s="3" customFormat="1" ht="15">
      <c r="E5" s="7"/>
      <c r="G5" s="5"/>
    </row>
    <row r="6" spans="3:7" s="3" customFormat="1" ht="15">
      <c r="C6" s="8"/>
      <c r="D6" s="2"/>
      <c r="G6" s="5"/>
    </row>
    <row r="7" spans="1:3" ht="15">
      <c r="A7" s="9"/>
      <c r="C7" s="11"/>
    </row>
    <row r="8" spans="1:6" ht="15">
      <c r="A8" s="9"/>
      <c r="B8" s="100" t="s">
        <v>116</v>
      </c>
      <c r="C8" s="100"/>
      <c r="D8" s="100"/>
      <c r="E8" s="100"/>
      <c r="F8" s="100"/>
    </row>
    <row r="9" spans="1:6" ht="15">
      <c r="A9" s="9"/>
      <c r="B9" s="100" t="s">
        <v>115</v>
      </c>
      <c r="C9" s="100"/>
      <c r="D9" s="100"/>
      <c r="E9" s="100"/>
      <c r="F9" s="100"/>
    </row>
    <row r="10" spans="2:3" ht="15">
      <c r="B10" s="101"/>
      <c r="C10" s="101"/>
    </row>
    <row r="11" spans="2:3" ht="15">
      <c r="B11" s="101"/>
      <c r="C11" s="101"/>
    </row>
    <row r="12" spans="2:6" ht="15">
      <c r="B12" s="1"/>
      <c r="C12" s="1"/>
      <c r="D12" s="1"/>
      <c r="E12" s="1"/>
      <c r="F12" s="14" t="s">
        <v>1</v>
      </c>
    </row>
    <row r="13" spans="2:3" ht="15">
      <c r="B13" s="15"/>
      <c r="C13" s="15"/>
    </row>
    <row r="14" spans="2:6" ht="24" customHeight="1" thickBot="1">
      <c r="B14" s="15"/>
      <c r="C14" s="15"/>
      <c r="D14" s="16"/>
      <c r="E14" s="16"/>
      <c r="F14" s="16" t="s">
        <v>2</v>
      </c>
    </row>
    <row r="15" spans="1:6" ht="12.75" customHeight="1" thickBot="1">
      <c r="A15" s="17"/>
      <c r="B15" s="102" t="s">
        <v>3</v>
      </c>
      <c r="C15" s="104" t="s">
        <v>4</v>
      </c>
      <c r="D15" s="105" t="s">
        <v>91</v>
      </c>
      <c r="E15" s="107" t="s">
        <v>113</v>
      </c>
      <c r="F15" s="107" t="s">
        <v>114</v>
      </c>
    </row>
    <row r="16" spans="1:6" ht="34.5" customHeight="1" thickBot="1">
      <c r="A16" s="17"/>
      <c r="B16" s="103"/>
      <c r="C16" s="104"/>
      <c r="D16" s="106"/>
      <c r="E16" s="108"/>
      <c r="F16" s="108"/>
    </row>
    <row r="17" spans="1:6" ht="9.75" customHeight="1" thickBot="1">
      <c r="A17" s="17"/>
      <c r="B17" s="18">
        <v>1</v>
      </c>
      <c r="C17" s="79" t="s">
        <v>65</v>
      </c>
      <c r="D17" s="19" t="s">
        <v>92</v>
      </c>
      <c r="E17" s="19">
        <v>4</v>
      </c>
      <c r="F17" s="19">
        <v>5</v>
      </c>
    </row>
    <row r="18" spans="1:7" ht="18.75" customHeight="1">
      <c r="A18" s="17"/>
      <c r="B18" s="20" t="s">
        <v>5</v>
      </c>
      <c r="C18" s="80"/>
      <c r="D18" s="66">
        <f>D19</f>
        <v>365742.8</v>
      </c>
      <c r="E18" s="21">
        <f>E19</f>
        <v>1044743</v>
      </c>
      <c r="F18" s="21">
        <f>F19</f>
        <v>679000.2</v>
      </c>
      <c r="G18" s="22" t="e">
        <f>D18-E18-F18-#REF!-#REF!</f>
        <v>#REF!</v>
      </c>
    </row>
    <row r="19" spans="1:7" ht="18" customHeight="1">
      <c r="A19" s="17"/>
      <c r="B19" s="23" t="s">
        <v>6</v>
      </c>
      <c r="C19" s="81"/>
      <c r="D19" s="67">
        <f>D20+D43</f>
        <v>365742.8</v>
      </c>
      <c r="E19" s="24">
        <f>E20+E43</f>
        <v>1044743</v>
      </c>
      <c r="F19" s="24">
        <f>F20+F43</f>
        <v>679000.2</v>
      </c>
      <c r="G19" s="22" t="e">
        <f>D19-E19-F19-#REF!-#REF!</f>
        <v>#REF!</v>
      </c>
    </row>
    <row r="20" spans="1:7" ht="17.25" customHeight="1">
      <c r="A20" s="17"/>
      <c r="B20" s="23" t="s">
        <v>7</v>
      </c>
      <c r="C20" s="81"/>
      <c r="D20" s="68">
        <f>D22+D24</f>
        <v>360892.8</v>
      </c>
      <c r="E20" s="25">
        <f>E22+E24</f>
        <v>360893</v>
      </c>
      <c r="F20" s="25">
        <f>F22+F24</f>
        <v>0.19999999998691464</v>
      </c>
      <c r="G20" s="22" t="e">
        <f>D20-E20-F20-#REF!-#REF!</f>
        <v>#REF!</v>
      </c>
    </row>
    <row r="21" spans="1:7" ht="17.25" customHeight="1" hidden="1">
      <c r="A21" s="17"/>
      <c r="B21" s="26" t="s">
        <v>8</v>
      </c>
      <c r="C21" s="81"/>
      <c r="D21" s="68">
        <f aca="true" t="shared" si="0" ref="D21:F22">D22</f>
        <v>0</v>
      </c>
      <c r="E21" s="25"/>
      <c r="F21" s="25"/>
      <c r="G21" s="22" t="e">
        <f>D21-E21-F21-#REF!-#REF!</f>
        <v>#REF!</v>
      </c>
    </row>
    <row r="22" spans="1:7" ht="15" hidden="1">
      <c r="A22" s="17"/>
      <c r="B22" s="27" t="s">
        <v>9</v>
      </c>
      <c r="C22" s="81" t="s">
        <v>10</v>
      </c>
      <c r="D22" s="68">
        <f t="shared" si="0"/>
        <v>0</v>
      </c>
      <c r="E22" s="25">
        <f t="shared" si="0"/>
        <v>0</v>
      </c>
      <c r="F22" s="25">
        <f t="shared" si="0"/>
        <v>0</v>
      </c>
      <c r="G22" s="22" t="e">
        <f>D22-E22-F22-#REF!-#REF!</f>
        <v>#REF!</v>
      </c>
    </row>
    <row r="23" spans="1:7" ht="18" customHeight="1" hidden="1">
      <c r="A23" s="17"/>
      <c r="B23" s="28" t="s">
        <v>11</v>
      </c>
      <c r="C23" s="82" t="s">
        <v>12</v>
      </c>
      <c r="D23" s="36">
        <v>0</v>
      </c>
      <c r="E23" s="29"/>
      <c r="F23" s="29"/>
      <c r="G23" s="22" t="e">
        <f>D23-E23-F23-#REF!-#REF!</f>
        <v>#REF!</v>
      </c>
    </row>
    <row r="24" spans="1:7" ht="15">
      <c r="A24" s="17"/>
      <c r="B24" s="30" t="s">
        <v>13</v>
      </c>
      <c r="C24" s="81" t="s">
        <v>14</v>
      </c>
      <c r="D24" s="69">
        <f>D25</f>
        <v>360892.8</v>
      </c>
      <c r="E24" s="31">
        <f>E25</f>
        <v>360893</v>
      </c>
      <c r="F24" s="31">
        <f>F25</f>
        <v>0.19999999998691464</v>
      </c>
      <c r="G24" s="22" t="e">
        <f>D24-E24-F24-#REF!-#REF!</f>
        <v>#REF!</v>
      </c>
    </row>
    <row r="25" spans="1:7" ht="21.75" customHeight="1">
      <c r="A25" s="17"/>
      <c r="B25" s="27" t="s">
        <v>15</v>
      </c>
      <c r="C25" s="81" t="s">
        <v>16</v>
      </c>
      <c r="D25" s="68">
        <f>D26+D27+D28+D29+D30+D31+D32+D33+D34+D35+D36+D37+D38+D39+D40+D41+D42</f>
        <v>360892.8</v>
      </c>
      <c r="E25" s="25">
        <f>E26+E27+E28+E29+E30+E31+E32+E33+E34+E35+E36+E37+E38+E39+E40+E41+E42</f>
        <v>360893</v>
      </c>
      <c r="F25" s="25">
        <f>F26+F27+F28+F29+F30+F31+F32+F33+F34+F35+F36+F37+F38+F39+F40+F41+F42</f>
        <v>0.19999999998691464</v>
      </c>
      <c r="G25" s="22" t="e">
        <f>D25-E25-F25-#REF!-#REF!</f>
        <v>#REF!</v>
      </c>
    </row>
    <row r="26" spans="1:7" ht="64.5" customHeight="1">
      <c r="A26" s="17"/>
      <c r="B26" s="28" t="s">
        <v>72</v>
      </c>
      <c r="C26" s="82" t="s">
        <v>17</v>
      </c>
      <c r="D26" s="36">
        <v>65040.3</v>
      </c>
      <c r="E26" s="29">
        <v>65040</v>
      </c>
      <c r="F26" s="29">
        <f>E26-D26</f>
        <v>-0.3000000000029104</v>
      </c>
      <c r="G26" s="22" t="e">
        <f>D26-E26-F26-#REF!-#REF!</f>
        <v>#REF!</v>
      </c>
    </row>
    <row r="27" spans="1:7" ht="49.5" customHeight="1">
      <c r="A27" s="17"/>
      <c r="B27" s="28" t="s">
        <v>18</v>
      </c>
      <c r="C27" s="82" t="s">
        <v>19</v>
      </c>
      <c r="D27" s="36">
        <v>7651.8</v>
      </c>
      <c r="E27" s="29">
        <v>7652</v>
      </c>
      <c r="F27" s="29">
        <f aca="true" t="shared" si="1" ref="F27:F72">E27-D27</f>
        <v>0.1999999999998181</v>
      </c>
      <c r="G27" s="22" t="e">
        <f>D27-E27-F27-#REF!-#REF!</f>
        <v>#REF!</v>
      </c>
    </row>
    <row r="28" spans="1:7" ht="45" customHeight="1">
      <c r="A28" s="17"/>
      <c r="B28" s="28" t="s">
        <v>73</v>
      </c>
      <c r="C28" s="82" t="s">
        <v>20</v>
      </c>
      <c r="D28" s="36">
        <v>9000</v>
      </c>
      <c r="E28" s="29">
        <v>9000</v>
      </c>
      <c r="F28" s="29">
        <f t="shared" si="1"/>
        <v>0</v>
      </c>
      <c r="G28" s="22" t="e">
        <f>D28-E28-F28-#REF!-#REF!</f>
        <v>#REF!</v>
      </c>
    </row>
    <row r="29" spans="1:7" ht="109.5" customHeight="1">
      <c r="A29" s="17"/>
      <c r="B29" s="28" t="s">
        <v>21</v>
      </c>
      <c r="C29" s="82" t="s">
        <v>22</v>
      </c>
      <c r="D29" s="36">
        <v>64800</v>
      </c>
      <c r="E29" s="29">
        <v>64800</v>
      </c>
      <c r="F29" s="29">
        <f t="shared" si="1"/>
        <v>0</v>
      </c>
      <c r="G29" s="22" t="e">
        <f>D29-E29-F29-#REF!-#REF!</f>
        <v>#REF!</v>
      </c>
    </row>
    <row r="30" spans="1:7" ht="45" customHeight="1">
      <c r="A30" s="17"/>
      <c r="B30" s="28" t="s">
        <v>23</v>
      </c>
      <c r="C30" s="82" t="s">
        <v>24</v>
      </c>
      <c r="D30" s="36">
        <v>12474.9</v>
      </c>
      <c r="E30" s="29">
        <v>12475</v>
      </c>
      <c r="F30" s="29">
        <f t="shared" si="1"/>
        <v>0.1000000000003638</v>
      </c>
      <c r="G30" s="22" t="e">
        <f>D30-E30-F30-#REF!-#REF!</f>
        <v>#REF!</v>
      </c>
    </row>
    <row r="31" spans="1:7" ht="67.5" customHeight="1">
      <c r="A31" s="17"/>
      <c r="B31" s="32" t="s">
        <v>25</v>
      </c>
      <c r="C31" s="82" t="s">
        <v>26</v>
      </c>
      <c r="D31" s="36">
        <v>51526.8</v>
      </c>
      <c r="E31" s="29">
        <v>51527</v>
      </c>
      <c r="F31" s="29">
        <f t="shared" si="1"/>
        <v>0.19999999999708962</v>
      </c>
      <c r="G31" s="22" t="e">
        <f>D31-E31-F31-#REF!-#REF!</f>
        <v>#REF!</v>
      </c>
    </row>
    <row r="32" spans="1:7" ht="60" customHeight="1">
      <c r="A32" s="17"/>
      <c r="B32" s="28" t="s">
        <v>27</v>
      </c>
      <c r="C32" s="82" t="s">
        <v>28</v>
      </c>
      <c r="D32" s="36">
        <v>1722.6000000000001</v>
      </c>
      <c r="E32" s="29">
        <v>1723</v>
      </c>
      <c r="F32" s="29">
        <f t="shared" si="1"/>
        <v>0.3999999999998636</v>
      </c>
      <c r="G32" s="22" t="e">
        <f>D32-E32-F32-#REF!-#REF!</f>
        <v>#REF!</v>
      </c>
    </row>
    <row r="33" spans="1:7" ht="38.25" customHeight="1">
      <c r="A33" s="17"/>
      <c r="B33" s="28" t="s">
        <v>29</v>
      </c>
      <c r="C33" s="82" t="s">
        <v>30</v>
      </c>
      <c r="D33" s="36">
        <v>1440</v>
      </c>
      <c r="E33" s="29">
        <v>1440</v>
      </c>
      <c r="F33" s="29">
        <f t="shared" si="1"/>
        <v>0</v>
      </c>
      <c r="G33" s="22" t="e">
        <f>D33-E33-F33-#REF!-#REF!</f>
        <v>#REF!</v>
      </c>
    </row>
    <row r="34" spans="1:7" ht="29.25" customHeight="1">
      <c r="A34" s="17"/>
      <c r="B34" s="28" t="s">
        <v>66</v>
      </c>
      <c r="C34" s="82" t="s">
        <v>31</v>
      </c>
      <c r="D34" s="36">
        <v>135.9</v>
      </c>
      <c r="E34" s="29">
        <v>136</v>
      </c>
      <c r="F34" s="29">
        <f t="shared" si="1"/>
        <v>0.09999999999999432</v>
      </c>
      <c r="G34" s="22" t="e">
        <f>D34-E34-F34-#REF!-#REF!</f>
        <v>#REF!</v>
      </c>
    </row>
    <row r="35" spans="1:7" ht="81.75" customHeight="1">
      <c r="A35" s="17"/>
      <c r="B35" s="33" t="s">
        <v>74</v>
      </c>
      <c r="C35" s="82" t="s">
        <v>32</v>
      </c>
      <c r="D35" s="36">
        <v>27000</v>
      </c>
      <c r="E35" s="29">
        <v>27000</v>
      </c>
      <c r="F35" s="29">
        <f t="shared" si="1"/>
        <v>0</v>
      </c>
      <c r="G35" s="22" t="e">
        <f>D35-E35-F35-#REF!-#REF!</f>
        <v>#REF!</v>
      </c>
    </row>
    <row r="36" spans="1:7" ht="82.5" customHeight="1">
      <c r="A36" s="17"/>
      <c r="B36" s="28" t="s">
        <v>69</v>
      </c>
      <c r="C36" s="82" t="s">
        <v>33</v>
      </c>
      <c r="D36" s="36">
        <v>62714.700000000004</v>
      </c>
      <c r="E36" s="29">
        <v>62715</v>
      </c>
      <c r="F36" s="29">
        <f t="shared" si="1"/>
        <v>0.2999999999956344</v>
      </c>
      <c r="G36" s="22" t="e">
        <f>D36-E36-F36-#REF!-#REF!</f>
        <v>#REF!</v>
      </c>
    </row>
    <row r="37" spans="1:7" ht="63.75" customHeight="1">
      <c r="A37" s="17"/>
      <c r="B37" s="28" t="s">
        <v>70</v>
      </c>
      <c r="C37" s="83" t="s">
        <v>34</v>
      </c>
      <c r="D37" s="37">
        <v>41847.3</v>
      </c>
      <c r="E37" s="34">
        <v>41847</v>
      </c>
      <c r="F37" s="29">
        <f t="shared" si="1"/>
        <v>-0.3000000000029104</v>
      </c>
      <c r="G37" s="22" t="e">
        <f>D37-E37-F37-#REF!-#REF!</f>
        <v>#REF!</v>
      </c>
    </row>
    <row r="38" spans="1:7" ht="99" customHeight="1">
      <c r="A38" s="35"/>
      <c r="B38" s="28" t="s">
        <v>75</v>
      </c>
      <c r="C38" s="83" t="s">
        <v>35</v>
      </c>
      <c r="D38" s="36">
        <v>143.1</v>
      </c>
      <c r="E38" s="36">
        <v>143</v>
      </c>
      <c r="F38" s="29">
        <f t="shared" si="1"/>
        <v>-0.09999999999999432</v>
      </c>
      <c r="G38" s="22" t="e">
        <f>D38-E38-F38-#REF!-#REF!</f>
        <v>#REF!</v>
      </c>
    </row>
    <row r="39" spans="1:7" ht="57" customHeight="1">
      <c r="A39" s="35"/>
      <c r="B39" s="28" t="s">
        <v>90</v>
      </c>
      <c r="C39" s="83" t="s">
        <v>36</v>
      </c>
      <c r="D39" s="36">
        <v>455.40000000000003</v>
      </c>
      <c r="E39" s="36">
        <v>455</v>
      </c>
      <c r="F39" s="29">
        <f t="shared" si="1"/>
        <v>-0.4000000000000341</v>
      </c>
      <c r="G39" s="22" t="e">
        <f>D39-E39-F39-#REF!-#REF!</f>
        <v>#REF!</v>
      </c>
    </row>
    <row r="40" spans="1:7" ht="89.25" customHeight="1">
      <c r="A40" s="35"/>
      <c r="B40" s="28" t="s">
        <v>76</v>
      </c>
      <c r="C40" s="83" t="s">
        <v>81</v>
      </c>
      <c r="D40" s="36">
        <v>900</v>
      </c>
      <c r="E40" s="36">
        <v>900</v>
      </c>
      <c r="F40" s="29">
        <f t="shared" si="1"/>
        <v>0</v>
      </c>
      <c r="G40" s="22" t="e">
        <f>D40-E40-F40-#REF!-#REF!</f>
        <v>#REF!</v>
      </c>
    </row>
    <row r="41" spans="1:7" ht="29.25" customHeight="1">
      <c r="A41" s="35"/>
      <c r="B41" s="28" t="s">
        <v>84</v>
      </c>
      <c r="C41" s="82" t="s">
        <v>85</v>
      </c>
      <c r="D41" s="37">
        <v>13500</v>
      </c>
      <c r="E41" s="37">
        <v>13500</v>
      </c>
      <c r="F41" s="29">
        <f t="shared" si="1"/>
        <v>0</v>
      </c>
      <c r="G41" s="22" t="e">
        <f>D41-E41-F41-#REF!-#REF!</f>
        <v>#REF!</v>
      </c>
    </row>
    <row r="42" spans="1:7" ht="41.25" customHeight="1">
      <c r="A42" s="35"/>
      <c r="B42" s="28" t="s">
        <v>86</v>
      </c>
      <c r="C42" s="82" t="s">
        <v>87</v>
      </c>
      <c r="D42" s="37">
        <v>540</v>
      </c>
      <c r="E42" s="37">
        <v>540</v>
      </c>
      <c r="F42" s="29">
        <f t="shared" si="1"/>
        <v>0</v>
      </c>
      <c r="G42" s="22" t="e">
        <f>D42-E42-F42-#REF!-#REF!</f>
        <v>#REF!</v>
      </c>
    </row>
    <row r="43" spans="1:7" s="40" customFormat="1" ht="16.5" customHeight="1">
      <c r="A43" s="38"/>
      <c r="B43" s="39" t="s">
        <v>37</v>
      </c>
      <c r="C43" s="84"/>
      <c r="D43" s="69">
        <f>D44+D46</f>
        <v>4850</v>
      </c>
      <c r="E43" s="31">
        <f>E44+E46</f>
        <v>683850</v>
      </c>
      <c r="F43" s="31">
        <f>F44+F46</f>
        <v>679000</v>
      </c>
      <c r="G43" s="22" t="e">
        <f>D43-E43-F43-#REF!-#REF!</f>
        <v>#REF!</v>
      </c>
    </row>
    <row r="44" spans="1:7" s="40" customFormat="1" ht="18" customHeight="1">
      <c r="A44" s="38"/>
      <c r="B44" s="41" t="s">
        <v>38</v>
      </c>
      <c r="C44" s="84" t="s">
        <v>39</v>
      </c>
      <c r="D44" s="92">
        <f>D45</f>
        <v>0</v>
      </c>
      <c r="E44" s="93">
        <f>E45</f>
        <v>679000</v>
      </c>
      <c r="F44" s="93">
        <f>F45</f>
        <v>679000</v>
      </c>
      <c r="G44" s="22" t="e">
        <f>D44-E44-F44-#REF!-#REF!</f>
        <v>#REF!</v>
      </c>
    </row>
    <row r="45" spans="1:7" s="40" customFormat="1" ht="16.5" customHeight="1">
      <c r="A45" s="38"/>
      <c r="B45" s="42" t="s">
        <v>40</v>
      </c>
      <c r="C45" s="85" t="s">
        <v>41</v>
      </c>
      <c r="D45" s="94">
        <v>0</v>
      </c>
      <c r="E45" s="95">
        <v>679000</v>
      </c>
      <c r="F45" s="95">
        <f t="shared" si="1"/>
        <v>679000</v>
      </c>
      <c r="G45" s="22" t="e">
        <f>D45-E45-F45-#REF!-#REF!</f>
        <v>#REF!</v>
      </c>
    </row>
    <row r="46" spans="1:7" s="40" customFormat="1" ht="16.5" customHeight="1">
      <c r="A46" s="38"/>
      <c r="B46" s="41" t="s">
        <v>42</v>
      </c>
      <c r="C46" s="84" t="s">
        <v>43</v>
      </c>
      <c r="D46" s="96">
        <f>D47</f>
        <v>4850</v>
      </c>
      <c r="E46" s="97">
        <f>E47</f>
        <v>4850</v>
      </c>
      <c r="F46" s="98">
        <f t="shared" si="1"/>
        <v>0</v>
      </c>
      <c r="G46" s="22" t="e">
        <f>D46-E46-F46-#REF!-#REF!</f>
        <v>#REF!</v>
      </c>
    </row>
    <row r="47" spans="1:7" s="40" customFormat="1" ht="15.75" customHeight="1">
      <c r="A47" s="38"/>
      <c r="B47" s="43" t="s">
        <v>44</v>
      </c>
      <c r="C47" s="85" t="s">
        <v>45</v>
      </c>
      <c r="D47" s="36">
        <v>4850</v>
      </c>
      <c r="E47" s="29">
        <v>4850</v>
      </c>
      <c r="F47" s="29">
        <f t="shared" si="1"/>
        <v>0</v>
      </c>
      <c r="G47" s="22" t="e">
        <f>D47-E47-F47-#REF!-#REF!</f>
        <v>#REF!</v>
      </c>
    </row>
    <row r="48" spans="1:7" s="40" customFormat="1" ht="21" customHeight="1" hidden="1">
      <c r="A48" s="38"/>
      <c r="B48" s="44" t="s">
        <v>82</v>
      </c>
      <c r="C48" s="81" t="s">
        <v>78</v>
      </c>
      <c r="D48" s="68">
        <f>D49</f>
        <v>0</v>
      </c>
      <c r="E48" s="25"/>
      <c r="F48" s="29">
        <f t="shared" si="1"/>
        <v>0</v>
      </c>
      <c r="G48" s="22" t="e">
        <f>D48-E48-F48-#REF!-#REF!</f>
        <v>#REF!</v>
      </c>
    </row>
    <row r="49" spans="1:7" s="40" customFormat="1" ht="30" hidden="1">
      <c r="A49" s="38"/>
      <c r="B49" s="45" t="s">
        <v>79</v>
      </c>
      <c r="C49" s="81" t="s">
        <v>80</v>
      </c>
      <c r="D49" s="36">
        <v>0</v>
      </c>
      <c r="E49" s="29"/>
      <c r="F49" s="29">
        <f t="shared" si="1"/>
        <v>0</v>
      </c>
      <c r="G49" s="22" t="e">
        <f>D49-E49-F49-#REF!-#REF!</f>
        <v>#REF!</v>
      </c>
    </row>
    <row r="50" spans="1:7" s="40" customFormat="1" ht="15">
      <c r="A50" s="38"/>
      <c r="B50" s="43"/>
      <c r="C50" s="85"/>
      <c r="D50" s="36"/>
      <c r="E50" s="29"/>
      <c r="F50" s="29">
        <f t="shared" si="1"/>
        <v>0</v>
      </c>
      <c r="G50" s="22" t="e">
        <f>D50-E50-F50-#REF!-#REF!</f>
        <v>#REF!</v>
      </c>
    </row>
    <row r="51" spans="1:7" ht="13.5" customHeight="1">
      <c r="A51" s="17"/>
      <c r="B51" s="23" t="s">
        <v>46</v>
      </c>
      <c r="C51" s="82"/>
      <c r="D51" s="68"/>
      <c r="E51" s="25"/>
      <c r="F51" s="29">
        <f t="shared" si="1"/>
        <v>0</v>
      </c>
      <c r="G51" s="22" t="e">
        <f>D51-E51-F51-#REF!-#REF!</f>
        <v>#REF!</v>
      </c>
    </row>
    <row r="52" spans="1:7" ht="15">
      <c r="A52" s="17"/>
      <c r="B52" s="46" t="s">
        <v>88</v>
      </c>
      <c r="C52" s="82"/>
      <c r="D52" s="68">
        <f aca="true" t="shared" si="2" ref="D52:F53">D55</f>
        <v>392852</v>
      </c>
      <c r="E52" s="68">
        <f t="shared" si="2"/>
        <v>445626</v>
      </c>
      <c r="F52" s="68">
        <f t="shared" si="2"/>
        <v>52774</v>
      </c>
      <c r="G52" s="22" t="e">
        <f>D52-E52-F52-#REF!-#REF!</f>
        <v>#REF!</v>
      </c>
    </row>
    <row r="53" spans="1:7" ht="15">
      <c r="A53" s="17"/>
      <c r="B53" s="46" t="s">
        <v>89</v>
      </c>
      <c r="C53" s="82"/>
      <c r="D53" s="68">
        <f t="shared" si="2"/>
        <v>519852</v>
      </c>
      <c r="E53" s="68">
        <f t="shared" si="2"/>
        <v>1198852</v>
      </c>
      <c r="F53" s="68">
        <f t="shared" si="2"/>
        <v>679000</v>
      </c>
      <c r="G53" s="22" t="e">
        <f>D53-E53-F53-#REF!-#REF!</f>
        <v>#REF!</v>
      </c>
    </row>
    <row r="54" spans="1:7" ht="13.5" customHeight="1">
      <c r="A54" s="17"/>
      <c r="B54" s="47" t="s">
        <v>47</v>
      </c>
      <c r="C54" s="81" t="s">
        <v>17</v>
      </c>
      <c r="D54" s="70"/>
      <c r="E54" s="48"/>
      <c r="F54" s="29">
        <f t="shared" si="1"/>
        <v>0</v>
      </c>
      <c r="G54" s="22" t="e">
        <f>D54-E54-F54-#REF!-#REF!</f>
        <v>#REF!</v>
      </c>
    </row>
    <row r="55" spans="1:7" ht="15">
      <c r="A55" s="17"/>
      <c r="B55" s="46" t="s">
        <v>88</v>
      </c>
      <c r="C55" s="81"/>
      <c r="D55" s="70">
        <f aca="true" t="shared" si="3" ref="D55:F56">D58</f>
        <v>392852</v>
      </c>
      <c r="E55" s="70">
        <f t="shared" si="3"/>
        <v>445626</v>
      </c>
      <c r="F55" s="70">
        <f t="shared" si="3"/>
        <v>52774</v>
      </c>
      <c r="G55" s="22" t="e">
        <f>D55-E55-F55-#REF!-#REF!</f>
        <v>#REF!</v>
      </c>
    </row>
    <row r="56" spans="1:7" ht="15">
      <c r="A56" s="17"/>
      <c r="B56" s="46" t="s">
        <v>89</v>
      </c>
      <c r="C56" s="81"/>
      <c r="D56" s="70">
        <f t="shared" si="3"/>
        <v>519852</v>
      </c>
      <c r="E56" s="70">
        <f t="shared" si="3"/>
        <v>1198852</v>
      </c>
      <c r="F56" s="70">
        <f t="shared" si="3"/>
        <v>679000</v>
      </c>
      <c r="G56" s="22" t="e">
        <f>D56-E56-F56-#REF!-#REF!</f>
        <v>#REF!</v>
      </c>
    </row>
    <row r="57" spans="1:7" ht="13.5" customHeight="1">
      <c r="A57" s="17"/>
      <c r="B57" s="23" t="s">
        <v>48</v>
      </c>
      <c r="C57" s="86" t="s">
        <v>49</v>
      </c>
      <c r="D57" s="71"/>
      <c r="E57" s="49"/>
      <c r="F57" s="29">
        <f t="shared" si="1"/>
        <v>0</v>
      </c>
      <c r="G57" s="22" t="e">
        <f>D57-E57-F57-#REF!-#REF!</f>
        <v>#REF!</v>
      </c>
    </row>
    <row r="58" spans="1:7" ht="15">
      <c r="A58" s="17"/>
      <c r="B58" s="46" t="s">
        <v>88</v>
      </c>
      <c r="C58" s="86"/>
      <c r="D58" s="71">
        <f>D64</f>
        <v>392852</v>
      </c>
      <c r="E58" s="49">
        <f>E64</f>
        <v>445626</v>
      </c>
      <c r="F58" s="29">
        <f t="shared" si="1"/>
        <v>52774</v>
      </c>
      <c r="G58" s="22" t="e">
        <f>D58-E58-F58-#REF!-#REF!</f>
        <v>#REF!</v>
      </c>
    </row>
    <row r="59" spans="1:7" ht="15">
      <c r="A59" s="17"/>
      <c r="B59" s="46" t="s">
        <v>89</v>
      </c>
      <c r="C59" s="86"/>
      <c r="D59" s="72">
        <f>D65</f>
        <v>519852</v>
      </c>
      <c r="E59" s="50">
        <f>E65</f>
        <v>1198852</v>
      </c>
      <c r="F59" s="29">
        <f t="shared" si="1"/>
        <v>679000</v>
      </c>
      <c r="G59" s="22" t="e">
        <f>D59-E59-F59-#REF!-#REF!</f>
        <v>#REF!</v>
      </c>
    </row>
    <row r="60" spans="1:7" ht="15.75" customHeight="1">
      <c r="A60" s="17"/>
      <c r="B60" s="23" t="s">
        <v>50</v>
      </c>
      <c r="C60" s="81" t="s">
        <v>51</v>
      </c>
      <c r="D60" s="73"/>
      <c r="E60" s="51"/>
      <c r="F60" s="29">
        <f t="shared" si="1"/>
        <v>0</v>
      </c>
      <c r="G60" s="22" t="e">
        <f>D60-E60-F60-#REF!-#REF!</f>
        <v>#REF!</v>
      </c>
    </row>
    <row r="61" spans="1:7" ht="21" customHeight="1">
      <c r="A61" s="17"/>
      <c r="B61" s="26" t="s">
        <v>52</v>
      </c>
      <c r="C61" s="81" t="s">
        <v>53</v>
      </c>
      <c r="D61" s="68"/>
      <c r="E61" s="25"/>
      <c r="F61" s="29">
        <f t="shared" si="1"/>
        <v>0</v>
      </c>
      <c r="G61" s="22" t="e">
        <f>D61-E61-F61-#REF!-#REF!</f>
        <v>#REF!</v>
      </c>
    </row>
    <row r="62" spans="1:7" ht="15" customHeight="1">
      <c r="A62" s="17"/>
      <c r="B62" s="23" t="s">
        <v>48</v>
      </c>
      <c r="C62" s="81" t="s">
        <v>49</v>
      </c>
      <c r="D62" s="68"/>
      <c r="E62" s="25"/>
      <c r="F62" s="29">
        <f t="shared" si="1"/>
        <v>0</v>
      </c>
      <c r="G62" s="22" t="e">
        <f>D62-E62-F62-#REF!-#REF!</f>
        <v>#REF!</v>
      </c>
    </row>
    <row r="63" spans="1:7" ht="18.75" customHeight="1">
      <c r="A63" s="17"/>
      <c r="B63" s="52" t="s">
        <v>54</v>
      </c>
      <c r="C63" s="81" t="s">
        <v>55</v>
      </c>
      <c r="D63" s="36"/>
      <c r="E63" s="29"/>
      <c r="F63" s="29">
        <f t="shared" si="1"/>
        <v>0</v>
      </c>
      <c r="G63" s="22" t="e">
        <f>D63-E63-F63-#REF!-#REF!</f>
        <v>#REF!</v>
      </c>
    </row>
    <row r="64" spans="1:7" ht="16.5" customHeight="1">
      <c r="A64" s="17"/>
      <c r="B64" s="46" t="s">
        <v>88</v>
      </c>
      <c r="C64" s="81"/>
      <c r="D64" s="36">
        <v>392852</v>
      </c>
      <c r="E64" s="29">
        <v>445626</v>
      </c>
      <c r="F64" s="29">
        <f t="shared" si="1"/>
        <v>52774</v>
      </c>
      <c r="G64" s="22" t="e">
        <f>D64-E64-F64-#REF!-#REF!</f>
        <v>#REF!</v>
      </c>
    </row>
    <row r="65" spans="1:7" ht="15.75" customHeight="1">
      <c r="A65" s="17"/>
      <c r="B65" s="46" t="s">
        <v>89</v>
      </c>
      <c r="C65" s="81"/>
      <c r="D65" s="36">
        <v>519852</v>
      </c>
      <c r="E65" s="29">
        <v>1198852</v>
      </c>
      <c r="F65" s="29">
        <f t="shared" si="1"/>
        <v>679000</v>
      </c>
      <c r="G65" s="22" t="e">
        <f>D65-E65-F65-#REF!-#REF!</f>
        <v>#REF!</v>
      </c>
    </row>
    <row r="66" spans="1:7" ht="30.75">
      <c r="A66" s="17"/>
      <c r="B66" s="23" t="s">
        <v>56</v>
      </c>
      <c r="C66" s="81" t="s">
        <v>57</v>
      </c>
      <c r="D66" s="74">
        <f>D67+D68+D69</f>
        <v>0</v>
      </c>
      <c r="E66" s="53"/>
      <c r="F66" s="29">
        <f t="shared" si="1"/>
        <v>0</v>
      </c>
      <c r="G66" s="22" t="e">
        <f>D66-E66-F66-#REF!-#REF!</f>
        <v>#REF!</v>
      </c>
    </row>
    <row r="67" spans="1:7" ht="26.25" customHeight="1">
      <c r="A67" s="17"/>
      <c r="B67" s="54" t="s">
        <v>58</v>
      </c>
      <c r="C67" s="82" t="s">
        <v>59</v>
      </c>
      <c r="D67" s="75">
        <v>0</v>
      </c>
      <c r="E67" s="59"/>
      <c r="F67" s="29">
        <f t="shared" si="1"/>
        <v>0</v>
      </c>
      <c r="G67" s="22" t="e">
        <f>D67-E67-F67-#REF!-#REF!</f>
        <v>#REF!</v>
      </c>
    </row>
    <row r="68" spans="1:7" ht="33.75" customHeight="1">
      <c r="A68" s="17"/>
      <c r="B68" s="54" t="s">
        <v>60</v>
      </c>
      <c r="C68" s="82" t="s">
        <v>61</v>
      </c>
      <c r="D68" s="75">
        <v>0</v>
      </c>
      <c r="E68" s="59"/>
      <c r="F68" s="95">
        <f t="shared" si="1"/>
        <v>0</v>
      </c>
      <c r="G68" s="22" t="e">
        <f>D68-E68-F68-#REF!-#REF!</f>
        <v>#REF!</v>
      </c>
    </row>
    <row r="69" spans="1:7" ht="35.25" customHeight="1" thickBot="1">
      <c r="A69" s="17"/>
      <c r="B69" s="55" t="s">
        <v>62</v>
      </c>
      <c r="C69" s="87" t="s">
        <v>63</v>
      </c>
      <c r="D69" s="76">
        <v>0</v>
      </c>
      <c r="E69" s="60"/>
      <c r="F69" s="61">
        <f t="shared" si="1"/>
        <v>0</v>
      </c>
      <c r="G69" s="22" t="e">
        <f>D69-E69-F69-#REF!-#REF!</f>
        <v>#REF!</v>
      </c>
    </row>
    <row r="70" spans="1:7" ht="19.5" customHeight="1" thickBot="1">
      <c r="A70" s="17"/>
      <c r="B70" s="62" t="s">
        <v>77</v>
      </c>
      <c r="C70" s="88" t="s">
        <v>64</v>
      </c>
      <c r="D70" s="77">
        <f>D18-D53</f>
        <v>-154109.2</v>
      </c>
      <c r="E70" s="63">
        <f>E18-E53</f>
        <v>-154109</v>
      </c>
      <c r="F70" s="90">
        <f t="shared" si="1"/>
        <v>0.20000000001164153</v>
      </c>
      <c r="G70" s="22" t="e">
        <f>D70-E70-F70-#REF!-#REF!</f>
        <v>#REF!</v>
      </c>
    </row>
    <row r="71" spans="2:7" ht="19.5" customHeight="1" thickBot="1">
      <c r="B71" s="64" t="s">
        <v>67</v>
      </c>
      <c r="C71" s="89"/>
      <c r="D71" s="78">
        <f>D18</f>
        <v>365742.8</v>
      </c>
      <c r="E71" s="65">
        <f>E18</f>
        <v>1044743</v>
      </c>
      <c r="F71" s="91">
        <f t="shared" si="1"/>
        <v>679000.2</v>
      </c>
      <c r="G71" s="22" t="e">
        <f>D71-E71-F71-#REF!-#REF!</f>
        <v>#REF!</v>
      </c>
    </row>
    <row r="72" spans="2:7" ht="21" customHeight="1" thickBot="1">
      <c r="B72" s="64" t="s">
        <v>68</v>
      </c>
      <c r="C72" s="89"/>
      <c r="D72" s="78">
        <f>D53</f>
        <v>519852</v>
      </c>
      <c r="E72" s="65">
        <f>E53</f>
        <v>1198852</v>
      </c>
      <c r="F72" s="91">
        <f t="shared" si="1"/>
        <v>679000</v>
      </c>
      <c r="G72" s="22" t="e">
        <f>D72-E72-F72-#REF!-#REF!</f>
        <v>#REF!</v>
      </c>
    </row>
    <row r="73" spans="2:3" ht="15">
      <c r="B73" s="99"/>
      <c r="C73" s="99"/>
    </row>
    <row r="74" spans="2:7" s="3" customFormat="1" ht="15">
      <c r="B74" s="3" t="s">
        <v>93</v>
      </c>
      <c r="C74" s="4"/>
      <c r="G74" s="5"/>
    </row>
    <row r="75" spans="3:7" s="3" customFormat="1" ht="15">
      <c r="C75" s="4"/>
      <c r="G75" s="5"/>
    </row>
    <row r="76" spans="3:7" s="3" customFormat="1" ht="15">
      <c r="C76" s="4"/>
      <c r="G76" s="5"/>
    </row>
    <row r="77" spans="2:7" s="3" customFormat="1" ht="14.25" customHeight="1">
      <c r="B77" s="3" t="s">
        <v>107</v>
      </c>
      <c r="C77" s="4"/>
      <c r="E77" s="3" t="s">
        <v>108</v>
      </c>
      <c r="G77" s="5"/>
    </row>
    <row r="78" spans="2:7" s="3" customFormat="1" ht="12.75" customHeight="1">
      <c r="B78" s="3" t="s">
        <v>109</v>
      </c>
      <c r="C78" s="56"/>
      <c r="E78" s="3" t="s">
        <v>110</v>
      </c>
      <c r="G78" s="5"/>
    </row>
    <row r="79" spans="3:7" s="3" customFormat="1" ht="14.25" customHeight="1">
      <c r="C79" s="2"/>
      <c r="G79" s="5"/>
    </row>
    <row r="80" spans="2:7" s="3" customFormat="1" ht="14.25" customHeight="1">
      <c r="B80" s="56"/>
      <c r="G80" s="5"/>
    </row>
    <row r="81" s="3" customFormat="1" ht="12.75" customHeight="1">
      <c r="G81" s="5"/>
    </row>
    <row r="82" spans="2:7" s="3" customFormat="1" ht="12.75" customHeight="1">
      <c r="B82" s="3" t="s">
        <v>94</v>
      </c>
      <c r="D82" s="6"/>
      <c r="E82" s="6" t="s">
        <v>95</v>
      </c>
      <c r="G82" s="5"/>
    </row>
    <row r="83" spans="2:7" s="3" customFormat="1" ht="15" customHeight="1">
      <c r="B83" s="3" t="s">
        <v>96</v>
      </c>
      <c r="D83" s="6"/>
      <c r="E83" s="8" t="s">
        <v>97</v>
      </c>
      <c r="G83" s="5"/>
    </row>
    <row r="84" spans="4:7" s="3" customFormat="1" ht="15.75" customHeight="1">
      <c r="D84" s="6"/>
      <c r="E84" s="8"/>
      <c r="G84" s="5"/>
    </row>
    <row r="85" spans="4:7" s="3" customFormat="1" ht="15.75" customHeight="1">
      <c r="D85" s="6"/>
      <c r="E85" s="8"/>
      <c r="G85" s="5"/>
    </row>
    <row r="86" spans="4:7" s="3" customFormat="1" ht="12.75" customHeight="1">
      <c r="D86" s="6"/>
      <c r="E86" s="8"/>
      <c r="G86" s="5"/>
    </row>
    <row r="87" spans="4:7" s="3" customFormat="1" ht="12.75" customHeight="1">
      <c r="D87" s="6"/>
      <c r="E87" s="8"/>
      <c r="G87" s="5"/>
    </row>
    <row r="88" spans="2:7" s="3" customFormat="1" ht="12.75" customHeight="1">
      <c r="B88" s="3" t="s">
        <v>98</v>
      </c>
      <c r="C88" s="4"/>
      <c r="D88" s="6"/>
      <c r="E88" s="6" t="s">
        <v>99</v>
      </c>
      <c r="G88" s="5"/>
    </row>
    <row r="89" spans="2:7" s="3" customFormat="1" ht="12.75" customHeight="1">
      <c r="B89" s="3" t="s">
        <v>100</v>
      </c>
      <c r="C89" s="4"/>
      <c r="D89" s="6"/>
      <c r="E89" s="6" t="s">
        <v>101</v>
      </c>
      <c r="G89" s="5"/>
    </row>
    <row r="90" spans="3:7" s="3" customFormat="1" ht="12.75" customHeight="1">
      <c r="C90" s="4"/>
      <c r="D90" s="6"/>
      <c r="E90" s="6"/>
      <c r="G90" s="5"/>
    </row>
    <row r="91" spans="3:7" s="3" customFormat="1" ht="12.75" customHeight="1">
      <c r="C91" s="4"/>
      <c r="D91" s="6"/>
      <c r="E91" s="6"/>
      <c r="G91" s="5"/>
    </row>
    <row r="92" spans="3:7" s="3" customFormat="1" ht="12.75" customHeight="1">
      <c r="C92" s="4"/>
      <c r="D92" s="6"/>
      <c r="E92" s="6"/>
      <c r="G92" s="5"/>
    </row>
    <row r="93" spans="2:7" s="3" customFormat="1" ht="12.75" customHeight="1">
      <c r="B93" s="3" t="s">
        <v>111</v>
      </c>
      <c r="C93" s="4"/>
      <c r="D93" s="6"/>
      <c r="E93" s="6" t="s">
        <v>102</v>
      </c>
      <c r="G93" s="5"/>
    </row>
    <row r="94" spans="2:7" s="3" customFormat="1" ht="12.75" customHeight="1">
      <c r="B94" s="3" t="s">
        <v>112</v>
      </c>
      <c r="C94" s="4"/>
      <c r="D94" s="8"/>
      <c r="E94" s="6" t="s">
        <v>103</v>
      </c>
      <c r="G94" s="5"/>
    </row>
    <row r="95" spans="3:7" s="3" customFormat="1" ht="12.75" customHeight="1">
      <c r="C95" s="4"/>
      <c r="D95" s="6"/>
      <c r="E95" s="6"/>
      <c r="G95" s="5"/>
    </row>
    <row r="96" spans="3:7" s="3" customFormat="1" ht="12.75" customHeight="1">
      <c r="C96" s="4"/>
      <c r="D96" s="6"/>
      <c r="E96" s="6"/>
      <c r="G96" s="5"/>
    </row>
    <row r="97" spans="3:7" s="3" customFormat="1" ht="15">
      <c r="C97" s="4"/>
      <c r="D97" s="6"/>
      <c r="E97" s="6"/>
      <c r="G97" s="5"/>
    </row>
    <row r="98" spans="2:7" s="3" customFormat="1" ht="15">
      <c r="B98" s="3" t="s">
        <v>104</v>
      </c>
      <c r="C98" s="4"/>
      <c r="D98" s="6"/>
      <c r="E98" s="6" t="s">
        <v>71</v>
      </c>
      <c r="G98" s="5"/>
    </row>
    <row r="99" spans="2:7" s="3" customFormat="1" ht="15">
      <c r="B99" s="3" t="s">
        <v>105</v>
      </c>
      <c r="C99" s="4"/>
      <c r="D99" s="6"/>
      <c r="E99" s="6" t="s">
        <v>106</v>
      </c>
      <c r="G99" s="5"/>
    </row>
    <row r="100" s="3" customFormat="1" ht="15">
      <c r="G100" s="5"/>
    </row>
    <row r="101" s="3" customFormat="1" ht="15">
      <c r="G101" s="5"/>
    </row>
    <row r="102" spans="1:3" ht="15">
      <c r="A102" s="12"/>
      <c r="B102" s="12"/>
      <c r="C102" s="57"/>
    </row>
  </sheetData>
  <sheetProtection selectLockedCells="1" selectUnlockedCells="1"/>
  <mergeCells count="11">
    <mergeCell ref="E15:E16"/>
    <mergeCell ref="F15:F16"/>
    <mergeCell ref="B8:F8"/>
    <mergeCell ref="B9:F9"/>
    <mergeCell ref="D15:D16"/>
    <mergeCell ref="D3:E3"/>
    <mergeCell ref="B73:C73"/>
    <mergeCell ref="B10:C10"/>
    <mergeCell ref="B11:C11"/>
    <mergeCell ref="B15:B16"/>
    <mergeCell ref="C15:C16"/>
  </mergeCells>
  <printOptions/>
  <pageMargins left="0.15748031496062992" right="0.11811023622047245" top="0.31496062992125984" bottom="0.29" header="0.2362204724409449" footer="0.2"/>
  <pageSetup fitToHeight="0" orientation="landscape" paperSize="9" scale="57" r:id="rId1"/>
  <rowBreaks count="2" manualBreakCount="2">
    <brk id="34" max="7" man="1"/>
    <brk id="61"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Luciana DRAGOMIR</dc:creator>
  <cp:keywords/>
  <dc:description/>
  <cp:lastModifiedBy>Iuliana DECU</cp:lastModifiedBy>
  <cp:lastPrinted>2018-07-16T09:23:21Z</cp:lastPrinted>
  <dcterms:created xsi:type="dcterms:W3CDTF">2016-02-19T08:24:46Z</dcterms:created>
  <dcterms:modified xsi:type="dcterms:W3CDTF">2018-07-18T09:47:44Z</dcterms:modified>
  <cp:category/>
  <cp:version/>
  <cp:contentType/>
  <cp:contentStatus/>
</cp:coreProperties>
</file>