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0275" windowHeight="11805" tabRatio="837" activeTab="0"/>
  </bookViews>
  <sheets>
    <sheet name="19.02.2016 CENTRALIZAT" sheetId="1" r:id="rId1"/>
  </sheets>
  <definedNames>
    <definedName name="_xlnm.Print_Area" localSheetId="0">'19.02.2016 CENTRALIZAT'!$B$1:$D$104</definedName>
    <definedName name="_xlnm.Print_Titles" localSheetId="0">'19.02.2016 CENTRALIZAT'!$14:$16</definedName>
  </definedNames>
  <calcPr fullCalcOnLoad="1"/>
</workbook>
</file>

<file path=xl/sharedStrings.xml><?xml version="1.0" encoding="utf-8"?>
<sst xmlns="http://schemas.openxmlformats.org/spreadsheetml/2006/main" count="127" uniqueCount="126">
  <si>
    <t>ADMINISTRAŢIA FONDULUI PENTRU MEDIU</t>
  </si>
  <si>
    <t>Anexa Nr.1</t>
  </si>
  <si>
    <t xml:space="preserve">     </t>
  </si>
  <si>
    <t>mii lei</t>
  </si>
  <si>
    <t>Denumire indicator</t>
  </si>
  <si>
    <t>Cod</t>
  </si>
  <si>
    <t>TOTAL  VENITURI</t>
  </si>
  <si>
    <t xml:space="preserve">  I.  VENITURI CURENTE</t>
  </si>
  <si>
    <t xml:space="preserve"> A.  VENITURI FISCALE</t>
  </si>
  <si>
    <t>A4.  IMPOZITE ŞI TAXE PE BUNURI ŞI SERVICII</t>
  </si>
  <si>
    <t>Taxe pe utilizarea bunurilor, autorizarea utilizării bunurilor sau pe desfăşurarea de activităţi</t>
  </si>
  <si>
    <t>16.10</t>
  </si>
  <si>
    <t>Timbrul de mediu pentru autovehicule</t>
  </si>
  <si>
    <t>16.10.09</t>
  </si>
  <si>
    <t xml:space="preserve"> A6.  ALTE IMPOZITE ŞI TAXE FISCALE</t>
  </si>
  <si>
    <t>18.10</t>
  </si>
  <si>
    <t xml:space="preserve"> Alte impozite şi taxe fiscale</t>
  </si>
  <si>
    <t>18.10.50</t>
  </si>
  <si>
    <t>01</t>
  </si>
  <si>
    <t>b) taxele pentru emisiile de poluanţi în atmosferă, datorate de operatorii economici deţinători de surse staţionare a căror utilizare afectează factorii de mediu</t>
  </si>
  <si>
    <t>02</t>
  </si>
  <si>
    <t>03</t>
  </si>
  <si>
    <t>d) o contribuţie de 2 lei/kg, datorată de operatorii economici care introduc pe piaţa naţională bunuri ambalate, care distribuie pentru prima dată pe piaţa naţională ambalaje de desfacere şi de operatorii economici care închiriază, sub orice formă, cu titlu profesional,ambalaje, pentru diferenţa dintre cantităţile de deşeuri de ambalaje corespunzătoare obiectivelor minime de valorificare sau incinerare în instalaţii de incinerare cu recuperare de energie şi de valorificare prin reciclare şi cantităţile de deşeuri de ambalaje efectiv valorificate sau incinerate în instalaţii de incinerare cu recuperare de energie şi valorificate prin reciclare</t>
  </si>
  <si>
    <t>04</t>
  </si>
  <si>
    <t>e) o contribuţie de 2% din valoarea substanţelor clasificate prin acte normative ca fiind periculoase pentru mediu, introduse pe piaţa naţională de către operatorii economici</t>
  </si>
  <si>
    <t>05</t>
  </si>
  <si>
    <t>06</t>
  </si>
  <si>
    <t>i) o contribuţie de 2 lei/kg anvelopă, datorată de operatorii economici care introduc pe piaţa naţională  anvelope noi şi/sau uzate destinate reutilizării, pentru diferenţa dintre cantităţile de anvelope corespunzătoare obligaţiilor anuale de gestionare prevăzute în legislaţia în vigoare şi cantităţile efectiv gestionate</t>
  </si>
  <si>
    <t>09</t>
  </si>
  <si>
    <t>j) o contribuţie de 3% din suma care se încasează anual pentru gestionarea fondurilor de vânătoare, plătită de către gestionarii fondurilor de vânătoare</t>
  </si>
  <si>
    <t>10</t>
  </si>
  <si>
    <t>14</t>
  </si>
  <si>
    <t>p) o contribuţie de 100 lei/tonă, datorată de unităţile administrativ-teritoriale sau, după caz, subdiviziunile administrativ-teritoriale ale municipiilor, în cazul neîndeplinirii obiectivului anual de reducere cu 15% a cantităţilor de deşeuri eliminate prin depozitare din deşeurile municipale şi asimilabile colectate prin serviciul public de salubrizare, plata făcându-se pentru diferenţa dintre cantitatea corespunzătoare obiectivului anual de diminuare şi cantitatea efectiv încredinţată spre valorificare sau incinerare în instalaţii de incinerare cu recuperare de energie</t>
  </si>
  <si>
    <t>16</t>
  </si>
  <si>
    <t>q) ecotaxa, în valoare de 0,1lei/bucată, aplicată pungilor şi sacoşelor pentru cumpărături, cu mâner integrat sau aplicat, fabricate din materiale obţinute din resurse neregenerabile, definite potrivit Ordonanţei de urgenţă a Guvernului nr.195/2005 privind protecţia mediului, aprobată cu modificări şi completări prin Legea nr.265/2006, cu modificările şi completările ulterioare, încasată de la operatorii economici care introduc pe piaţa naţională astfel de ambalaje de desfacere</t>
  </si>
  <si>
    <t>17</t>
  </si>
  <si>
    <t>s) o taxă de 0,3 lei/kg, aplicată o singură dată cantităților de uleiuri, pe bază minerală, semisintetice, sintetice, cu sau fără adaosuri, datorată de către operatorii economici care introduc pe piața națională astfel de produse. Taxa se evidențiază distinct pe documentele de vânzare.</t>
  </si>
  <si>
    <t>19</t>
  </si>
  <si>
    <t>20</t>
  </si>
  <si>
    <t>21</t>
  </si>
  <si>
    <t>C.VENITURI NEFISCALE</t>
  </si>
  <si>
    <t xml:space="preserve"> C1.VENITURI DIN PROPRIETATE</t>
  </si>
  <si>
    <t>30.10</t>
  </si>
  <si>
    <t>Venituri din vânzarea certificatelor de emisii de gaze cu efect de seră</t>
  </si>
  <si>
    <t>30.10.11</t>
  </si>
  <si>
    <t xml:space="preserve"> VENITURI DIN DOBÂNZI</t>
  </si>
  <si>
    <t>31.10</t>
  </si>
  <si>
    <t>Alte venituri din dobânzi</t>
  </si>
  <si>
    <t>31.10.03</t>
  </si>
  <si>
    <t>TOTAL  CHELTUIELI</t>
  </si>
  <si>
    <t xml:space="preserve"> CHELTUIELI CURENTE  </t>
  </si>
  <si>
    <t xml:space="preserve">ALTE TRANSFERURI </t>
  </si>
  <si>
    <t>55</t>
  </si>
  <si>
    <t>VIII. PROIECTE CU FINANŢARE DIN FONDURI EXTERNE NERAMBURSABILE (FEN) POSTADERARE</t>
  </si>
  <si>
    <t>56</t>
  </si>
  <si>
    <t>Mecanismul financiar SEE</t>
  </si>
  <si>
    <t>56.17</t>
  </si>
  <si>
    <t>Alte cheltuieli ocazionate de implementarea programelor cu finanțare din FEN</t>
  </si>
  <si>
    <t>56.23</t>
  </si>
  <si>
    <t>Transferuri reprezentând cofinanțare publică în cadrul programului SEE, pentru promotorii de proiect/beneficiarii instituții publice</t>
  </si>
  <si>
    <t>56.35</t>
  </si>
  <si>
    <t>Transferuri reprezentând cofinanțare publică în cadrul programului SEE, pentru promotorii de proiect/beneficiarii alții decât instituții publice</t>
  </si>
  <si>
    <t>56.37</t>
  </si>
  <si>
    <t xml:space="preserve">                                CHELTUIELI DE CAPITAL</t>
  </si>
  <si>
    <t xml:space="preserve">                            ACTIVE NEFINANCIARE</t>
  </si>
  <si>
    <t xml:space="preserve">DEFICIT/EXCEDENT </t>
  </si>
  <si>
    <t>2</t>
  </si>
  <si>
    <t xml:space="preserve">             CHELTUIELI  DE  PERSONAL</t>
  </si>
  <si>
    <t xml:space="preserve">             BUNURI ŞI SERVICII</t>
  </si>
  <si>
    <t>n) cuantumul taxelor  pentru emiterea avizelor, acordurilor şi a autorizaţiilor de mediu</t>
  </si>
  <si>
    <t>III.OPERAȚIUNI FINANCIARE</t>
  </si>
  <si>
    <t>Sume utilizate de alte instituții din excedentul anului precedent</t>
  </si>
  <si>
    <t>40.15</t>
  </si>
  <si>
    <t>40.15.03</t>
  </si>
  <si>
    <t>a) o contribuţie de 3% din veniturile realizate din vânzarea deşeurilor metalice feroase şi neferoase, inclusiv a bunurilor destinate dezmembrării, obţinute de către generatorul deşeurilor, respectiv deţinătorul bunurilor destinate dezmembrării, persoana fizică sau juridică</t>
  </si>
  <si>
    <t xml:space="preserve">Total venituri </t>
  </si>
  <si>
    <t xml:space="preserve">Total cheltuieli </t>
  </si>
  <si>
    <t>Aprobat</t>
  </si>
  <si>
    <t xml:space="preserve">Președinte </t>
  </si>
  <si>
    <t xml:space="preserve">Vicepreședinte </t>
  </si>
  <si>
    <t>Nicolae NEACȘU</t>
  </si>
  <si>
    <t>Andrei TOMA</t>
  </si>
  <si>
    <t>Camelia IONESCU</t>
  </si>
  <si>
    <t>Director Direcția Implementare Proiecte</t>
  </si>
  <si>
    <t>Director Direcția Evidență și Colectare</t>
  </si>
  <si>
    <t>Elena ANDREESCU</t>
  </si>
  <si>
    <t>Director Evaluare  Proiecte și Strategii Programe</t>
  </si>
  <si>
    <t>Andrea Nagy - Fodor</t>
  </si>
  <si>
    <t>Aurelian DOBRE</t>
  </si>
  <si>
    <t>Director Direcția Economică</t>
  </si>
  <si>
    <t>Iuliana DECU</t>
  </si>
  <si>
    <t>Director Direcția Inspecție Fiscală</t>
  </si>
  <si>
    <t>Director Direcția Generală Proiecte</t>
  </si>
  <si>
    <t>Secretar General</t>
  </si>
  <si>
    <t>Director Direcția Juridică</t>
  </si>
  <si>
    <t>Director Direcția Economico Financiară</t>
  </si>
  <si>
    <t>Coordonator Compartiment Achiziții</t>
  </si>
  <si>
    <t xml:space="preserve">Șef Serviciu Administrativ </t>
  </si>
  <si>
    <t>Magdalena MURGU</t>
  </si>
  <si>
    <t>Emilian TOBĂ</t>
  </si>
  <si>
    <t>DIVERSE VENITURI</t>
  </si>
  <si>
    <t>36.10</t>
  </si>
  <si>
    <t>36.10.32</t>
  </si>
  <si>
    <t xml:space="preserve">ORDONATOR PRINCIPAL </t>
  </si>
  <si>
    <t>DE CREDITE</t>
  </si>
  <si>
    <t xml:space="preserve">   Dorel TUDOR</t>
  </si>
  <si>
    <t xml:space="preserve">Director Direcția Generală Administrare </t>
  </si>
  <si>
    <t>Fiscală și Gestiune Financiara</t>
  </si>
  <si>
    <t>Șef Serviciu Contabilitate</t>
  </si>
  <si>
    <t>Andreea Voicu</t>
  </si>
  <si>
    <t>Șef Serviciu Buget</t>
  </si>
  <si>
    <t>Luciana Dragomir</t>
  </si>
  <si>
    <t xml:space="preserve">                  BUGETUL DE  VENITURI  ŞI  CHELTUIELI  AL FONDULUI PENTRU MEDIU ŞI AL </t>
  </si>
  <si>
    <t>141.946 mii lei - disponibil din ani precedenţi aferent Bugetului Administraţiei Fondului pentru Mediu</t>
  </si>
  <si>
    <t>Disponibilul din ani precedenţi în valoare de 2.159.975 mii lei este detaliat astfel:</t>
  </si>
  <si>
    <t xml:space="preserve">  Program  2016</t>
  </si>
  <si>
    <t xml:space="preserve">                   ADMINISTRAŢIEI FONDULUI PENTRU MEDIU  PENTRU ANUL 2016 </t>
  </si>
  <si>
    <t>c) taxele  încasate de la operatorii economici utilizatori de noi terenuri pentru depozitarea deșeurilor valorificabile</t>
  </si>
  <si>
    <t>f) o contribuţie de 2% din veniturile realizate din vânzarea masei lemnoase şi/sau a materialelor lemnoase obţinute de către administratorul, respectiv proprietarul pădurii, cu excepţia lemnelor de foc, arborilor şi arbuştilor ornamentali, pomilor de Crăciun,răchitei şi puieţilor</t>
  </si>
  <si>
    <t>ș) sumele încasate ca urmare a aplicării penalității de 100 euro, echivalentă în lei la cursul de schimb leu/euro al BNR valabil la data de 1 mai a anului respectiv, pentru fiecare tonă de dioxid de carbon echivalentă emisă, plătită de către operatorul sau operatorul de aeronave care nu a restituit certificatele de emisii de gaze cu efect de seră corespunzătoare emisiilor de gaze cu efect de seră generate în anul anterior, în conformitate cu prevederile legale în vigoare</t>
  </si>
  <si>
    <t>v) o contribuţie de 2 lei/kg aplicată pentru diferenta dintre cantitățile de deșeuri de ambalaje, respectiv anvelope uzate declarate ca valorificate de către operatorii economici autorizați pentru preluarea obligațiilor anuale de gestionare a respectivelor deșeuri și cantitățile constatate de Administrația Fondului ca fiind valorificate</t>
  </si>
  <si>
    <t>Sume provenite din finanțarea bugetară a anilor precedenți</t>
  </si>
  <si>
    <t>Andrei IORGULESCU</t>
  </si>
  <si>
    <t xml:space="preserve">2.018.029 mii lei -  disponibil din ani precedenţi aferent Fondului pentru mediu </t>
  </si>
  <si>
    <t>Marian CUCU</t>
  </si>
  <si>
    <t>Director Direcția Juridică și Resurse Umane</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</si>
</sst>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0"/>
  </numFmts>
  <fonts count="25">
    <font>
      <sz val="10"/>
      <name val="Arial"/>
      <family val="2"/>
    </font>
    <font>
      <b/>
      <sz val="12"/>
      <name val="Arial"/>
      <family val="2"/>
    </font>
    <font>
      <b/>
      <sz val="10"/>
      <name val="Arial"/>
      <family val="2"/>
    </font>
    <font>
      <sz val="12"/>
      <name val="Arial"/>
      <family val="2"/>
    </font>
    <font>
      <b/>
      <sz val="12"/>
      <name val="Times New Roman"/>
      <family val="1"/>
    </font>
    <font>
      <sz val="10"/>
      <name val="Times New Roman"/>
      <family val="1"/>
    </font>
    <font>
      <b/>
      <sz val="8"/>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92">
    <xf numFmtId="0" fontId="0" fillId="0" borderId="0" xfId="0" applyAlignment="1">
      <alignment/>
    </xf>
    <xf numFmtId="0" fontId="0" fillId="0" borderId="0" xfId="0" applyFont="1" applyFill="1" applyAlignment="1">
      <alignment/>
    </xf>
    <xf numFmtId="49" fontId="0" fillId="0" borderId="0" xfId="0" applyNumberFormat="1" applyFont="1" applyFill="1" applyAlignment="1">
      <alignment horizontal="center"/>
    </xf>
    <xf numFmtId="0" fontId="0" fillId="0" borderId="0" xfId="0" applyFill="1" applyAlignment="1">
      <alignment/>
    </xf>
    <xf numFmtId="0" fontId="1" fillId="0" borderId="0" xfId="0" applyFont="1" applyFill="1" applyAlignment="1">
      <alignment/>
    </xf>
    <xf numFmtId="49" fontId="3" fillId="0" borderId="0" xfId="0" applyNumberFormat="1" applyFont="1" applyFill="1" applyAlignment="1">
      <alignment horizontal="center"/>
    </xf>
    <xf numFmtId="0" fontId="4" fillId="0" borderId="0" xfId="0" applyFont="1" applyFill="1" applyAlignment="1">
      <alignment horizontal="right"/>
    </xf>
    <xf numFmtId="0" fontId="0" fillId="0" borderId="0" xfId="0" applyFont="1" applyFill="1" applyAlignment="1">
      <alignment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3" fontId="1" fillId="0" borderId="11" xfId="0" applyNumberFormat="1" applyFont="1" applyFill="1" applyBorder="1" applyAlignment="1">
      <alignment vertical="center" wrapText="1"/>
    </xf>
    <xf numFmtId="0" fontId="1" fillId="0" borderId="12" xfId="0"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3" fontId="1" fillId="0" borderId="13" xfId="0" applyNumberFormat="1" applyFont="1" applyFill="1" applyBorder="1" applyAlignment="1">
      <alignment vertical="center" wrapText="1"/>
    </xf>
    <xf numFmtId="0" fontId="1" fillId="0" borderId="12" xfId="56" applyFont="1" applyFill="1" applyBorder="1" applyAlignment="1">
      <alignment horizontal="left" vertical="center" wrapText="1"/>
      <protection/>
    </xf>
    <xf numFmtId="49" fontId="1" fillId="0" borderId="12" xfId="56" applyNumberFormat="1" applyFont="1" applyFill="1" applyBorder="1" applyAlignment="1">
      <alignment horizontal="center" vertical="center" wrapText="1"/>
      <protection/>
    </xf>
    <xf numFmtId="3" fontId="1" fillId="0" borderId="13" xfId="56" applyNumberFormat="1" applyFont="1" applyFill="1" applyBorder="1" applyAlignment="1">
      <alignment vertical="center"/>
      <protection/>
    </xf>
    <xf numFmtId="0" fontId="3" fillId="0" borderId="12" xfId="56" applyFont="1" applyFill="1" applyBorder="1" applyAlignment="1">
      <alignment horizontal="left" vertical="center" wrapText="1"/>
      <protection/>
    </xf>
    <xf numFmtId="49" fontId="3" fillId="0" borderId="12" xfId="56" applyNumberFormat="1" applyFont="1" applyFill="1" applyBorder="1" applyAlignment="1">
      <alignment horizontal="center" vertical="center" wrapText="1"/>
      <protection/>
    </xf>
    <xf numFmtId="3" fontId="3" fillId="0" borderId="13" xfId="56" applyNumberFormat="1" applyFont="1" applyFill="1" applyBorder="1" applyAlignment="1">
      <alignment vertical="center"/>
      <protection/>
    </xf>
    <xf numFmtId="0" fontId="1" fillId="0" borderId="12" xfId="0" applyFont="1" applyFill="1" applyBorder="1" applyAlignment="1">
      <alignment horizontal="left" vertical="center" wrapText="1"/>
    </xf>
    <xf numFmtId="0" fontId="3" fillId="0" borderId="12" xfId="56" applyFont="1" applyFill="1" applyBorder="1" applyAlignment="1">
      <alignment vertical="center" wrapText="1"/>
      <protection/>
    </xf>
    <xf numFmtId="49" fontId="0" fillId="0" borderId="12" xfId="56" applyNumberFormat="1" applyFont="1" applyFill="1" applyBorder="1" applyAlignment="1">
      <alignment horizontal="center" vertical="center" wrapText="1"/>
      <protection/>
    </xf>
    <xf numFmtId="49" fontId="0" fillId="0" borderId="10" xfId="56" applyNumberFormat="1" applyFont="1" applyFill="1" applyBorder="1" applyAlignment="1">
      <alignment horizontal="center" vertical="center" wrapText="1"/>
      <protection/>
    </xf>
    <xf numFmtId="0" fontId="1" fillId="0" borderId="12" xfId="56" applyFont="1" applyFill="1" applyBorder="1" applyAlignment="1">
      <alignment horizontal="center" vertical="center" wrapText="1"/>
      <protection/>
    </xf>
    <xf numFmtId="3" fontId="1" fillId="0" borderId="13" xfId="56" applyNumberFormat="1" applyFont="1" applyFill="1" applyBorder="1" applyAlignment="1">
      <alignment vertical="center"/>
      <protection/>
    </xf>
    <xf numFmtId="0" fontId="1" fillId="0" borderId="12" xfId="56" applyFont="1" applyFill="1" applyBorder="1" applyAlignment="1">
      <alignment horizontal="left" vertical="center" wrapText="1"/>
      <protection/>
    </xf>
    <xf numFmtId="49" fontId="1" fillId="0" borderId="12" xfId="56" applyNumberFormat="1" applyFont="1" applyFill="1" applyBorder="1" applyAlignment="1">
      <alignment horizontal="center" vertical="center" wrapText="1"/>
      <protection/>
    </xf>
    <xf numFmtId="0" fontId="1" fillId="0" borderId="12" xfId="56" applyFont="1" applyFill="1" applyBorder="1" applyAlignment="1">
      <alignment vertical="center" wrapText="1"/>
      <protection/>
    </xf>
    <xf numFmtId="3" fontId="3" fillId="0" borderId="13" xfId="0" applyNumberFormat="1" applyFont="1" applyFill="1" applyBorder="1" applyAlignment="1">
      <alignment vertical="center" wrapText="1"/>
    </xf>
    <xf numFmtId="0" fontId="2" fillId="0" borderId="0" xfId="0" applyFont="1" applyFill="1" applyAlignment="1">
      <alignment/>
    </xf>
    <xf numFmtId="0" fontId="1" fillId="0" borderId="12" xfId="0" applyFont="1" applyFill="1" applyBorder="1" applyAlignment="1">
      <alignment horizontal="center" vertical="top" wrapText="1"/>
    </xf>
    <xf numFmtId="49" fontId="1" fillId="0" borderId="12" xfId="0" applyNumberFormat="1" applyFont="1" applyFill="1" applyBorder="1" applyAlignment="1">
      <alignment horizontal="center" vertical="top" wrapText="1"/>
    </xf>
    <xf numFmtId="3" fontId="1" fillId="0" borderId="13" xfId="0" applyNumberFormat="1" applyFont="1" applyFill="1" applyBorder="1" applyAlignment="1">
      <alignment horizontal="right" vertical="top" wrapText="1"/>
    </xf>
    <xf numFmtId="0" fontId="3" fillId="0" borderId="12" xfId="0" applyFont="1" applyFill="1" applyBorder="1" applyAlignment="1">
      <alignment horizontal="justify" vertical="top" wrapText="1"/>
    </xf>
    <xf numFmtId="49" fontId="3" fillId="0" borderId="12" xfId="0" applyNumberFormat="1" applyFont="1" applyFill="1" applyBorder="1" applyAlignment="1">
      <alignment horizontal="center" vertical="top" wrapText="1"/>
    </xf>
    <xf numFmtId="3" fontId="3" fillId="0" borderId="13" xfId="0" applyNumberFormat="1" applyFont="1" applyFill="1" applyBorder="1" applyAlignment="1">
      <alignment horizontal="right" vertical="top" wrapText="1"/>
    </xf>
    <xf numFmtId="49" fontId="1" fillId="0" borderId="12" xfId="56" applyNumberFormat="1" applyFont="1" applyFill="1" applyBorder="1" applyAlignment="1">
      <alignment horizontal="center" vertical="top" wrapText="1"/>
      <protection/>
    </xf>
    <xf numFmtId="3" fontId="1" fillId="0" borderId="13" xfId="0" applyNumberFormat="1" applyFont="1" applyFill="1" applyBorder="1" applyAlignment="1">
      <alignment horizontal="right" vertical="top" wrapText="1"/>
    </xf>
    <xf numFmtId="49" fontId="1" fillId="0" borderId="11" xfId="56" applyNumberFormat="1" applyFont="1" applyFill="1" applyBorder="1" applyAlignment="1">
      <alignment horizontal="center" vertical="top" wrapText="1"/>
      <protection/>
    </xf>
    <xf numFmtId="3" fontId="1" fillId="0" borderId="12" xfId="0" applyNumberFormat="1" applyFont="1" applyFill="1" applyBorder="1" applyAlignment="1">
      <alignment horizontal="right" vertical="top" wrapText="1"/>
    </xf>
    <xf numFmtId="3" fontId="3" fillId="0" borderId="12" xfId="0" applyNumberFormat="1" applyFont="1" applyFill="1" applyBorder="1" applyAlignment="1">
      <alignment horizontal="right" vertical="top" wrapText="1"/>
    </xf>
    <xf numFmtId="0" fontId="1" fillId="0" borderId="10" xfId="0" applyFont="1" applyFill="1" applyBorder="1" applyAlignment="1">
      <alignment horizontal="justify" vertical="top" wrapText="1"/>
    </xf>
    <xf numFmtId="49" fontId="1" fillId="0" borderId="11" xfId="0" applyNumberFormat="1" applyFont="1" applyFill="1" applyBorder="1" applyAlignment="1">
      <alignment horizontal="center" vertical="top" wrapText="1"/>
    </xf>
    <xf numFmtId="3" fontId="1" fillId="0" borderId="10" xfId="0" applyNumberFormat="1" applyFont="1" applyFill="1" applyBorder="1" applyAlignment="1">
      <alignment horizontal="right" vertical="top" wrapText="1"/>
    </xf>
    <xf numFmtId="0" fontId="3" fillId="0" borderId="14" xfId="0" applyFont="1" applyFill="1" applyBorder="1" applyAlignment="1">
      <alignment horizontal="justify" vertical="top" wrapText="1"/>
    </xf>
    <xf numFmtId="49" fontId="3" fillId="0" borderId="15" xfId="0" applyNumberFormat="1" applyFont="1" applyFill="1" applyBorder="1" applyAlignment="1">
      <alignment horizontal="center" vertical="top" wrapText="1"/>
    </xf>
    <xf numFmtId="3" fontId="3" fillId="0" borderId="16" xfId="0" applyNumberFormat="1" applyFont="1" applyFill="1" applyBorder="1" applyAlignment="1">
      <alignment horizontal="right" vertical="top" wrapText="1"/>
    </xf>
    <xf numFmtId="0" fontId="1" fillId="0" borderId="17" xfId="56" applyFont="1" applyFill="1" applyBorder="1" applyAlignment="1">
      <alignment horizontal="justify" vertical="top" wrapText="1"/>
      <protection/>
    </xf>
    <xf numFmtId="49" fontId="1" fillId="0" borderId="18" xfId="56" applyNumberFormat="1" applyFont="1" applyFill="1" applyBorder="1" applyAlignment="1">
      <alignment horizontal="center" vertical="top" wrapText="1"/>
      <protection/>
    </xf>
    <xf numFmtId="3" fontId="1" fillId="0" borderId="17" xfId="56" applyNumberFormat="1" applyFont="1" applyFill="1" applyBorder="1" applyAlignment="1">
      <alignment horizontal="center" vertical="top" wrapText="1"/>
      <protection/>
    </xf>
    <xf numFmtId="0" fontId="1" fillId="0" borderId="12" xfId="56" applyFont="1" applyFill="1" applyBorder="1" applyAlignment="1">
      <alignment horizontal="justify" vertical="top" wrapText="1"/>
      <protection/>
    </xf>
    <xf numFmtId="3" fontId="3" fillId="0" borderId="13" xfId="56" applyNumberFormat="1" applyFont="1" applyFill="1" applyBorder="1" applyAlignment="1">
      <alignment horizontal="center" vertical="top" wrapText="1"/>
      <protection/>
    </xf>
    <xf numFmtId="3" fontId="1" fillId="0" borderId="12" xfId="56" applyNumberFormat="1" applyFont="1" applyFill="1" applyBorder="1" applyAlignment="1">
      <alignment horizontal="center" vertical="top" wrapText="1"/>
      <protection/>
    </xf>
    <xf numFmtId="0" fontId="1" fillId="0" borderId="14" xfId="56" applyFont="1" applyFill="1" applyBorder="1" applyAlignment="1">
      <alignment horizontal="justify" vertical="top" wrapText="1"/>
      <protection/>
    </xf>
    <xf numFmtId="3" fontId="1" fillId="0" borderId="19" xfId="0" applyNumberFormat="1" applyFont="1" applyFill="1" applyBorder="1" applyAlignment="1">
      <alignment horizontal="center" vertical="top" wrapText="1"/>
    </xf>
    <xf numFmtId="3" fontId="1" fillId="0" borderId="14"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wrapText="1"/>
    </xf>
    <xf numFmtId="0" fontId="1" fillId="0" borderId="0" xfId="0" applyFont="1" applyFill="1" applyAlignment="1">
      <alignment/>
    </xf>
    <xf numFmtId="3" fontId="1" fillId="0" borderId="13" xfId="0" applyNumberFormat="1" applyFont="1" applyFill="1" applyBorder="1" applyAlignment="1">
      <alignment vertical="center" wrapText="1"/>
    </xf>
    <xf numFmtId="0" fontId="6" fillId="0" borderId="17"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3" fillId="0" borderId="20" xfId="56" applyFont="1" applyFill="1" applyBorder="1" applyAlignment="1">
      <alignment horizontal="left" vertical="center" wrapText="1"/>
      <protection/>
    </xf>
    <xf numFmtId="0" fontId="7" fillId="0" borderId="0" xfId="0" applyFont="1" applyFill="1" applyAlignment="1">
      <alignment/>
    </xf>
    <xf numFmtId="49" fontId="7" fillId="0" borderId="0" xfId="0" applyNumberFormat="1" applyFont="1" applyFill="1" applyAlignment="1">
      <alignment horizontal="center"/>
    </xf>
    <xf numFmtId="0" fontId="7" fillId="0" borderId="0" xfId="0" applyFont="1" applyFill="1" applyAlignment="1">
      <alignment horizontal="center"/>
    </xf>
    <xf numFmtId="0" fontId="3" fillId="0" borderId="0" xfId="0" applyFont="1" applyFill="1" applyAlignment="1">
      <alignment/>
    </xf>
    <xf numFmtId="0" fontId="0" fillId="0" borderId="0" xfId="0" applyFill="1" applyAlignment="1">
      <alignment horizontal="right"/>
    </xf>
    <xf numFmtId="0" fontId="3" fillId="0" borderId="0" xfId="0" applyFont="1" applyFill="1" applyAlignment="1">
      <alignment horizontal="left"/>
    </xf>
    <xf numFmtId="0" fontId="2" fillId="0" borderId="0" xfId="0" applyFont="1" applyFill="1" applyAlignment="1">
      <alignment vertical="center"/>
    </xf>
    <xf numFmtId="0" fontId="3" fillId="0" borderId="0" xfId="0" applyFont="1" applyAlignment="1">
      <alignment/>
    </xf>
    <xf numFmtId="0" fontId="0" fillId="0" borderId="0" xfId="0" applyFont="1" applyAlignment="1">
      <alignment/>
    </xf>
    <xf numFmtId="0" fontId="7" fillId="0" borderId="0" xfId="0" applyFont="1" applyAlignment="1">
      <alignment/>
    </xf>
    <xf numFmtId="4" fontId="7" fillId="0" borderId="0" xfId="0" applyNumberFormat="1" applyFont="1" applyFill="1" applyAlignment="1">
      <alignment horizontal="right"/>
    </xf>
    <xf numFmtId="0" fontId="7" fillId="0" borderId="0" xfId="0" applyFont="1" applyFill="1" applyAlignment="1">
      <alignment horizontal="right"/>
    </xf>
    <xf numFmtId="49" fontId="7" fillId="0" borderId="0" xfId="0" applyNumberFormat="1" applyFont="1" applyFill="1" applyAlignment="1">
      <alignment horizontal="left"/>
    </xf>
    <xf numFmtId="0" fontId="7" fillId="0" borderId="0" xfId="0" applyFont="1" applyFill="1" applyAlignment="1">
      <alignment horizontal="left"/>
    </xf>
    <xf numFmtId="3" fontId="0" fillId="0" borderId="0" xfId="0" applyNumberFormat="1" applyFont="1" applyAlignment="1">
      <alignment/>
    </xf>
    <xf numFmtId="0" fontId="1" fillId="0" borderId="0" xfId="0" applyFont="1" applyFill="1" applyAlignment="1">
      <alignment horizontal="left"/>
    </xf>
    <xf numFmtId="4" fontId="0" fillId="0" borderId="0" xfId="0" applyNumberFormat="1" applyFont="1" applyFill="1" applyAlignment="1">
      <alignment/>
    </xf>
    <xf numFmtId="43" fontId="0" fillId="0" borderId="0" xfId="42" applyAlignment="1">
      <alignment/>
    </xf>
    <xf numFmtId="0" fontId="3" fillId="0" borderId="0" xfId="0" applyFont="1" applyFill="1" applyAlignment="1">
      <alignment horizontal="center"/>
    </xf>
    <xf numFmtId="0" fontId="3" fillId="0" borderId="20" xfId="56" applyFont="1" applyFill="1" applyBorder="1" applyAlignment="1">
      <alignment vertical="center" wrapText="1"/>
      <protection/>
    </xf>
    <xf numFmtId="0" fontId="3" fillId="0" borderId="20" xfId="55" applyFont="1" applyFill="1" applyBorder="1" applyAlignment="1">
      <alignment vertical="center" wrapText="1"/>
      <protection/>
    </xf>
    <xf numFmtId="0" fontId="3" fillId="0" borderId="20" xfId="56" applyNumberFormat="1" applyFont="1" applyFill="1" applyBorder="1" applyAlignment="1">
      <alignment vertical="center" wrapText="1"/>
      <protection/>
    </xf>
    <xf numFmtId="0" fontId="3" fillId="0" borderId="12" xfId="56" applyFont="1" applyFill="1" applyBorder="1" applyAlignment="1">
      <alignment vertical="center" wrapText="1"/>
      <protection/>
    </xf>
    <xf numFmtId="0" fontId="2" fillId="0" borderId="0" xfId="56" applyFont="1" applyFill="1" applyBorder="1" applyAlignment="1">
      <alignment horizontal="right"/>
      <protection/>
    </xf>
    <xf numFmtId="0" fontId="1" fillId="0" borderId="17" xfId="0"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0" fontId="0" fillId="0" borderId="0" xfId="56" applyFont="1" applyFill="1" applyBorder="1" applyAlignment="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VC 2009_finante_H.G_v2" xfId="55"/>
    <cellStyle name="Normal_BVC_2009_100%_06.03.2009"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8"/>
  <sheetViews>
    <sheetView tabSelected="1" zoomScale="75" zoomScaleNormal="75" zoomScalePageLayoutView="0" workbookViewId="0" topLeftCell="A1">
      <selection activeCell="F13" sqref="F13"/>
    </sheetView>
  </sheetViews>
  <sheetFormatPr defaultColWidth="9.140625" defaultRowHeight="12.75"/>
  <cols>
    <col min="1" max="1" width="2.421875" style="1" customWidth="1"/>
    <col min="2" max="2" width="75.7109375" style="1" customWidth="1"/>
    <col min="3" max="3" width="17.140625" style="2" customWidth="1"/>
    <col min="4" max="4" width="21.7109375" style="3" customWidth="1"/>
    <col min="5" max="5" width="22.421875" style="3" customWidth="1"/>
    <col min="6" max="16384" width="9.140625" style="3" customWidth="1"/>
  </cols>
  <sheetData>
    <row r="1" ht="15.75">
      <c r="B1" s="4" t="s">
        <v>0</v>
      </c>
    </row>
    <row r="2" spans="2:3" ht="15.75">
      <c r="B2" s="4"/>
      <c r="C2" s="69"/>
    </row>
    <row r="3" spans="2:4" ht="15.75">
      <c r="B3" s="4"/>
      <c r="C3" s="82" t="s">
        <v>77</v>
      </c>
      <c r="D3" s="67"/>
    </row>
    <row r="4" spans="2:3" ht="15.75">
      <c r="B4" s="4"/>
      <c r="C4" s="67" t="s">
        <v>103</v>
      </c>
    </row>
    <row r="5" spans="2:3" ht="15.75">
      <c r="B5" s="4"/>
      <c r="C5" s="71" t="s">
        <v>104</v>
      </c>
    </row>
    <row r="6" spans="2:3" ht="15.75">
      <c r="B6" s="4"/>
      <c r="C6" s="71"/>
    </row>
    <row r="7" spans="2:3" ht="15.75">
      <c r="B7" s="4"/>
      <c r="C7" s="71"/>
    </row>
    <row r="8" ht="12.75">
      <c r="D8" s="87" t="s">
        <v>1</v>
      </c>
    </row>
    <row r="11" spans="2:3" ht="15.75">
      <c r="B11" s="79" t="s">
        <v>112</v>
      </c>
      <c r="C11" s="58"/>
    </row>
    <row r="12" spans="2:3" ht="15.75">
      <c r="B12" s="58" t="s">
        <v>116</v>
      </c>
      <c r="C12" s="5"/>
    </row>
    <row r="13" spans="2:4" ht="16.5" thickBot="1">
      <c r="B13" s="6" t="s">
        <v>2</v>
      </c>
      <c r="C13" s="5"/>
      <c r="D13" s="68" t="s">
        <v>3</v>
      </c>
    </row>
    <row r="14" spans="1:4" ht="12.75" customHeight="1" thickBot="1">
      <c r="A14" s="7"/>
      <c r="B14" s="88" t="s">
        <v>4</v>
      </c>
      <c r="C14" s="89" t="s">
        <v>5</v>
      </c>
      <c r="D14" s="90" t="s">
        <v>115</v>
      </c>
    </row>
    <row r="15" spans="1:4" ht="33.75" customHeight="1" thickBot="1">
      <c r="A15" s="7"/>
      <c r="B15" s="88"/>
      <c r="C15" s="89"/>
      <c r="D15" s="90"/>
    </row>
    <row r="16" spans="1:4" ht="10.5" customHeight="1" thickBot="1">
      <c r="A16" s="7"/>
      <c r="B16" s="60">
        <v>1</v>
      </c>
      <c r="C16" s="61" t="s">
        <v>66</v>
      </c>
      <c r="D16" s="62">
        <v>3</v>
      </c>
    </row>
    <row r="17" spans="1:4" ht="15.75">
      <c r="A17" s="7"/>
      <c r="B17" s="8" t="s">
        <v>6</v>
      </c>
      <c r="C17" s="9"/>
      <c r="D17" s="10">
        <f>D18</f>
        <v>840661</v>
      </c>
    </row>
    <row r="18" spans="1:4" ht="15.75">
      <c r="A18" s="7"/>
      <c r="B18" s="11" t="s">
        <v>7</v>
      </c>
      <c r="C18" s="12"/>
      <c r="D18" s="13">
        <f>D19+D39</f>
        <v>840661</v>
      </c>
    </row>
    <row r="19" spans="1:4" ht="15.75">
      <c r="A19" s="7"/>
      <c r="B19" s="11" t="s">
        <v>8</v>
      </c>
      <c r="C19" s="12"/>
      <c r="D19" s="13">
        <f>D21+D23</f>
        <v>831261</v>
      </c>
    </row>
    <row r="20" spans="1:4" ht="15.75">
      <c r="A20" s="7"/>
      <c r="B20" s="14" t="s">
        <v>9</v>
      </c>
      <c r="C20" s="15"/>
      <c r="D20" s="16">
        <f>D21</f>
        <v>435638</v>
      </c>
    </row>
    <row r="21" spans="1:4" ht="31.5">
      <c r="A21" s="7"/>
      <c r="B21" s="14" t="s">
        <v>10</v>
      </c>
      <c r="C21" s="15" t="s">
        <v>11</v>
      </c>
      <c r="D21" s="16">
        <f>D22</f>
        <v>435638</v>
      </c>
    </row>
    <row r="22" spans="1:4" ht="15">
      <c r="A22" s="7"/>
      <c r="B22" s="17" t="s">
        <v>12</v>
      </c>
      <c r="C22" s="18" t="s">
        <v>13</v>
      </c>
      <c r="D22" s="19">
        <v>435638</v>
      </c>
    </row>
    <row r="23" spans="1:4" ht="15.75">
      <c r="A23" s="7"/>
      <c r="B23" s="20" t="s">
        <v>14</v>
      </c>
      <c r="C23" s="12" t="s">
        <v>15</v>
      </c>
      <c r="D23" s="13">
        <f>D24</f>
        <v>395623</v>
      </c>
    </row>
    <row r="24" spans="1:4" ht="15.75">
      <c r="A24" s="7"/>
      <c r="B24" s="20" t="s">
        <v>16</v>
      </c>
      <c r="C24" s="12" t="s">
        <v>17</v>
      </c>
      <c r="D24" s="13">
        <f>D25+D26+D27+D28+D29+D30+D31+D32+D33+D34+D35+D36+D37+D38</f>
        <v>395623</v>
      </c>
    </row>
    <row r="25" spans="1:4" ht="81" customHeight="1">
      <c r="A25" s="7"/>
      <c r="B25" s="83" t="s">
        <v>74</v>
      </c>
      <c r="C25" s="22" t="s">
        <v>18</v>
      </c>
      <c r="D25" s="19">
        <v>71400</v>
      </c>
    </row>
    <row r="26" spans="1:4" ht="62.25" customHeight="1">
      <c r="A26" s="7"/>
      <c r="B26" s="83" t="s">
        <v>19</v>
      </c>
      <c r="C26" s="22" t="s">
        <v>20</v>
      </c>
      <c r="D26" s="19">
        <v>14280</v>
      </c>
    </row>
    <row r="27" spans="1:4" ht="54" customHeight="1">
      <c r="A27" s="7"/>
      <c r="B27" s="83" t="s">
        <v>117</v>
      </c>
      <c r="C27" s="22" t="s">
        <v>21</v>
      </c>
      <c r="D27" s="19">
        <v>6</v>
      </c>
    </row>
    <row r="28" spans="1:4" ht="162" customHeight="1">
      <c r="A28" s="7"/>
      <c r="B28" s="83" t="s">
        <v>22</v>
      </c>
      <c r="C28" s="22" t="s">
        <v>23</v>
      </c>
      <c r="D28" s="19">
        <v>150000</v>
      </c>
    </row>
    <row r="29" spans="1:4" ht="54.75" customHeight="1">
      <c r="A29" s="7"/>
      <c r="B29" s="83" t="s">
        <v>24</v>
      </c>
      <c r="C29" s="22" t="s">
        <v>25</v>
      </c>
      <c r="D29" s="19">
        <v>14484</v>
      </c>
    </row>
    <row r="30" spans="1:4" ht="87" customHeight="1">
      <c r="A30" s="7"/>
      <c r="B30" s="84" t="s">
        <v>118</v>
      </c>
      <c r="C30" s="22" t="s">
        <v>26</v>
      </c>
      <c r="D30" s="19">
        <v>50898</v>
      </c>
    </row>
    <row r="31" spans="1:4" ht="75">
      <c r="A31" s="7"/>
      <c r="B31" s="83" t="s">
        <v>27</v>
      </c>
      <c r="C31" s="22" t="s">
        <v>28</v>
      </c>
      <c r="D31" s="19">
        <v>600</v>
      </c>
    </row>
    <row r="32" spans="1:4" ht="48" customHeight="1">
      <c r="A32" s="7"/>
      <c r="B32" s="83" t="s">
        <v>29</v>
      </c>
      <c r="C32" s="22" t="s">
        <v>30</v>
      </c>
      <c r="D32" s="19">
        <v>2955</v>
      </c>
    </row>
    <row r="33" spans="1:4" ht="30">
      <c r="A33" s="7"/>
      <c r="B33" s="83" t="s">
        <v>69</v>
      </c>
      <c r="C33" s="22" t="s">
        <v>31</v>
      </c>
      <c r="D33" s="19">
        <v>510</v>
      </c>
    </row>
    <row r="34" spans="1:4" ht="146.25" customHeight="1">
      <c r="A34" s="7"/>
      <c r="B34" s="85" t="s">
        <v>32</v>
      </c>
      <c r="C34" s="22" t="s">
        <v>33</v>
      </c>
      <c r="D34" s="19">
        <v>5610</v>
      </c>
    </row>
    <row r="35" spans="1:4" ht="123" customHeight="1">
      <c r="A35" s="7"/>
      <c r="B35" s="83" t="s">
        <v>34</v>
      </c>
      <c r="C35" s="22" t="s">
        <v>35</v>
      </c>
      <c r="D35" s="19">
        <v>45900</v>
      </c>
    </row>
    <row r="36" spans="1:4" ht="81.75" customHeight="1">
      <c r="A36" s="7"/>
      <c r="B36" s="83" t="s">
        <v>36</v>
      </c>
      <c r="C36" s="23" t="s">
        <v>37</v>
      </c>
      <c r="D36" s="19">
        <v>37500</v>
      </c>
    </row>
    <row r="37" spans="1:4" ht="105">
      <c r="A37" s="7"/>
      <c r="B37" s="86" t="s">
        <v>119</v>
      </c>
      <c r="C37" s="23" t="s">
        <v>38</v>
      </c>
      <c r="D37" s="19">
        <v>100</v>
      </c>
    </row>
    <row r="38" spans="1:4" ht="87" customHeight="1">
      <c r="A38" s="7"/>
      <c r="B38" s="86" t="s">
        <v>120</v>
      </c>
      <c r="C38" s="23" t="s">
        <v>39</v>
      </c>
      <c r="D38" s="19">
        <v>1380</v>
      </c>
    </row>
    <row r="39" spans="1:4" ht="24" customHeight="1">
      <c r="A39" s="7"/>
      <c r="B39" s="24" t="s">
        <v>40</v>
      </c>
      <c r="C39" s="23"/>
      <c r="D39" s="25">
        <f>D40+D42+D45+D48</f>
        <v>9400</v>
      </c>
    </row>
    <row r="40" spans="1:4" ht="15.75">
      <c r="A40" s="7"/>
      <c r="B40" s="26" t="s">
        <v>41</v>
      </c>
      <c r="C40" s="27" t="s">
        <v>42</v>
      </c>
      <c r="D40" s="25">
        <f>D41</f>
        <v>0</v>
      </c>
    </row>
    <row r="41" spans="1:4" ht="15">
      <c r="A41" s="7"/>
      <c r="B41" s="21" t="s">
        <v>43</v>
      </c>
      <c r="C41" s="18" t="s">
        <v>44</v>
      </c>
      <c r="D41" s="19">
        <v>0</v>
      </c>
    </row>
    <row r="42" spans="1:4" ht="15.75">
      <c r="A42" s="7"/>
      <c r="B42" s="28" t="s">
        <v>45</v>
      </c>
      <c r="C42" s="15" t="s">
        <v>46</v>
      </c>
      <c r="D42" s="13">
        <f>D43</f>
        <v>5200</v>
      </c>
    </row>
    <row r="43" spans="1:4" ht="15.75">
      <c r="A43" s="7"/>
      <c r="B43" s="17" t="s">
        <v>47</v>
      </c>
      <c r="C43" s="15" t="s">
        <v>48</v>
      </c>
      <c r="D43" s="29">
        <v>5200</v>
      </c>
    </row>
    <row r="44" spans="1:4" ht="15.75">
      <c r="A44" s="7"/>
      <c r="B44" s="17"/>
      <c r="C44" s="15"/>
      <c r="D44" s="29"/>
    </row>
    <row r="45" spans="1:4" s="30" customFormat="1" ht="15.75">
      <c r="A45" s="70"/>
      <c r="B45" s="26" t="s">
        <v>100</v>
      </c>
      <c r="C45" s="27" t="s">
        <v>101</v>
      </c>
      <c r="D45" s="59">
        <f>D46</f>
        <v>2200</v>
      </c>
    </row>
    <row r="46" spans="1:4" ht="15.75">
      <c r="A46" s="7"/>
      <c r="B46" s="63" t="s">
        <v>121</v>
      </c>
      <c r="C46" s="15" t="s">
        <v>102</v>
      </c>
      <c r="D46" s="29">
        <v>2200</v>
      </c>
    </row>
    <row r="47" spans="1:4" ht="15.75">
      <c r="A47" s="7"/>
      <c r="B47" s="17"/>
      <c r="C47" s="15"/>
      <c r="D47" s="29"/>
    </row>
    <row r="48" spans="1:4" ht="15.75">
      <c r="A48" s="7"/>
      <c r="B48" s="17" t="s">
        <v>70</v>
      </c>
      <c r="C48" s="15" t="s">
        <v>72</v>
      </c>
      <c r="D48" s="59">
        <f>D49</f>
        <v>2000</v>
      </c>
    </row>
    <row r="49" spans="1:4" ht="21.75" customHeight="1">
      <c r="A49" s="7"/>
      <c r="B49" s="17" t="s">
        <v>71</v>
      </c>
      <c r="C49" s="15" t="s">
        <v>73</v>
      </c>
      <c r="D49" s="29">
        <v>2000</v>
      </c>
    </row>
    <row r="50" spans="1:4" ht="21" customHeight="1">
      <c r="A50" s="7"/>
      <c r="B50" s="11" t="s">
        <v>49</v>
      </c>
      <c r="C50" s="12"/>
      <c r="D50" s="13">
        <f>D51+D60</f>
        <v>838661</v>
      </c>
    </row>
    <row r="51" spans="1:4" ht="15.75">
      <c r="A51" s="30"/>
      <c r="B51" s="31" t="s">
        <v>50</v>
      </c>
      <c r="C51" s="32" t="s">
        <v>18</v>
      </c>
      <c r="D51" s="33">
        <f>D52+D53+D54+D55</f>
        <v>832061</v>
      </c>
    </row>
    <row r="52" spans="2:4" ht="15">
      <c r="B52" s="34" t="s">
        <v>67</v>
      </c>
      <c r="C52" s="35">
        <v>10</v>
      </c>
      <c r="D52" s="36">
        <v>23044</v>
      </c>
    </row>
    <row r="53" spans="2:4" ht="15">
      <c r="B53" s="34" t="s">
        <v>68</v>
      </c>
      <c r="C53" s="35">
        <v>20</v>
      </c>
      <c r="D53" s="36">
        <v>12131</v>
      </c>
    </row>
    <row r="54" spans="2:4" ht="15.75">
      <c r="B54" s="24" t="s">
        <v>51</v>
      </c>
      <c r="C54" s="37" t="s">
        <v>52</v>
      </c>
      <c r="D54" s="38">
        <v>790094</v>
      </c>
    </row>
    <row r="55" spans="2:4" ht="31.5">
      <c r="B55" s="26" t="s">
        <v>53</v>
      </c>
      <c r="C55" s="39" t="s">
        <v>54</v>
      </c>
      <c r="D55" s="40">
        <f>D56+D57+D58+D59</f>
        <v>6792</v>
      </c>
    </row>
    <row r="56" spans="2:4" ht="15">
      <c r="B56" s="63" t="s">
        <v>55</v>
      </c>
      <c r="C56" s="35" t="s">
        <v>56</v>
      </c>
      <c r="D56" s="41">
        <v>20</v>
      </c>
    </row>
    <row r="57" spans="2:4" ht="30">
      <c r="B57" s="63" t="s">
        <v>57</v>
      </c>
      <c r="C57" s="35" t="s">
        <v>58</v>
      </c>
      <c r="D57" s="41">
        <v>440</v>
      </c>
    </row>
    <row r="58" spans="2:4" ht="36" customHeight="1">
      <c r="B58" s="63" t="s">
        <v>59</v>
      </c>
      <c r="C58" s="35" t="s">
        <v>60</v>
      </c>
      <c r="D58" s="41">
        <v>5272</v>
      </c>
    </row>
    <row r="59" spans="2:4" ht="35.25" customHeight="1">
      <c r="B59" s="63" t="s">
        <v>61</v>
      </c>
      <c r="C59" s="35" t="s">
        <v>62</v>
      </c>
      <c r="D59" s="41">
        <v>1060</v>
      </c>
    </row>
    <row r="60" spans="1:4" ht="15.75">
      <c r="A60" s="30"/>
      <c r="B60" s="42" t="s">
        <v>63</v>
      </c>
      <c r="C60" s="43">
        <v>70</v>
      </c>
      <c r="D60" s="44">
        <f>D61</f>
        <v>6600</v>
      </c>
    </row>
    <row r="61" spans="2:4" ht="15.75" thickBot="1">
      <c r="B61" s="45" t="s">
        <v>64</v>
      </c>
      <c r="C61" s="46">
        <v>71</v>
      </c>
      <c r="D61" s="47">
        <v>6600</v>
      </c>
    </row>
    <row r="62" spans="2:4" ht="16.5" thickBot="1">
      <c r="B62" s="48" t="s">
        <v>65</v>
      </c>
      <c r="C62" s="49"/>
      <c r="D62" s="50">
        <f>D17-D50</f>
        <v>2000</v>
      </c>
    </row>
    <row r="63" spans="2:4" ht="17.25" customHeight="1">
      <c r="B63" s="51" t="s">
        <v>75</v>
      </c>
      <c r="C63" s="52"/>
      <c r="D63" s="53">
        <f>D17</f>
        <v>840661</v>
      </c>
    </row>
    <row r="64" spans="2:4" ht="21" customHeight="1" thickBot="1">
      <c r="B64" s="54" t="s">
        <v>76</v>
      </c>
      <c r="C64" s="55"/>
      <c r="D64" s="56">
        <f>D50</f>
        <v>838661</v>
      </c>
    </row>
    <row r="65" spans="2:3" ht="15" customHeight="1">
      <c r="B65" s="91" t="s">
        <v>114</v>
      </c>
      <c r="C65" s="91"/>
    </row>
    <row r="66" spans="2:5" s="72" customFormat="1" ht="12.75">
      <c r="B66" s="80" t="s">
        <v>123</v>
      </c>
      <c r="C66" s="57"/>
      <c r="D66" s="1"/>
      <c r="E66" s="81"/>
    </row>
    <row r="67" spans="2:5" s="73" customFormat="1" ht="14.25">
      <c r="B67" s="80" t="s">
        <v>113</v>
      </c>
      <c r="C67" s="57"/>
      <c r="D67" s="64"/>
      <c r="E67" s="81"/>
    </row>
    <row r="68" spans="2:5" s="73" customFormat="1" ht="14.25">
      <c r="B68" s="80"/>
      <c r="C68" s="57"/>
      <c r="D68" s="64"/>
      <c r="E68" s="81"/>
    </row>
    <row r="69" spans="2:4" s="73" customFormat="1" ht="14.25">
      <c r="B69" s="74" t="s">
        <v>78</v>
      </c>
      <c r="C69" s="57"/>
      <c r="D69" s="64"/>
    </row>
    <row r="70" spans="2:4" s="73" customFormat="1" ht="14.25">
      <c r="B70" s="75" t="s">
        <v>105</v>
      </c>
      <c r="C70" s="65"/>
      <c r="D70" s="64"/>
    </row>
    <row r="71" spans="2:4" s="73" customFormat="1" ht="14.25">
      <c r="B71" s="64"/>
      <c r="C71" s="65"/>
      <c r="D71" s="64"/>
    </row>
    <row r="72" spans="2:4" s="73" customFormat="1" ht="14.25">
      <c r="B72" s="66"/>
      <c r="C72" s="65"/>
      <c r="D72" s="64"/>
    </row>
    <row r="73" spans="2:4" s="73" customFormat="1" ht="14.25">
      <c r="B73" s="75" t="s">
        <v>79</v>
      </c>
      <c r="C73" s="65"/>
      <c r="D73" s="64"/>
    </row>
    <row r="74" spans="2:4" s="73" customFormat="1" ht="14.25">
      <c r="B74" s="75" t="s">
        <v>80</v>
      </c>
      <c r="C74" s="65"/>
      <c r="D74" s="64"/>
    </row>
    <row r="75" spans="2:4" s="73" customFormat="1" ht="14.25">
      <c r="B75" s="64"/>
      <c r="C75" s="65"/>
      <c r="D75" s="64"/>
    </row>
    <row r="76" spans="2:4" s="73" customFormat="1" ht="14.25">
      <c r="B76" s="64"/>
      <c r="C76" s="76"/>
      <c r="D76" s="64"/>
    </row>
    <row r="77" spans="2:4" s="73" customFormat="1" ht="14.25">
      <c r="B77" s="64" t="s">
        <v>92</v>
      </c>
      <c r="C77" s="77" t="s">
        <v>106</v>
      </c>
      <c r="D77" s="64"/>
    </row>
    <row r="78" spans="2:4" s="73" customFormat="1" ht="14.25">
      <c r="B78" s="64" t="s">
        <v>122</v>
      </c>
      <c r="C78" s="77" t="s">
        <v>107</v>
      </c>
      <c r="D78" s="64"/>
    </row>
    <row r="79" spans="3:4" s="73" customFormat="1" ht="14.25">
      <c r="C79" s="77" t="s">
        <v>81</v>
      </c>
      <c r="D79" s="64"/>
    </row>
    <row r="80" spans="2:4" s="73" customFormat="1" ht="14.25">
      <c r="B80" s="64"/>
      <c r="C80" s="77"/>
      <c r="D80" s="64"/>
    </row>
    <row r="81" spans="2:4" s="73" customFormat="1" ht="14.25">
      <c r="B81" s="64"/>
      <c r="C81" s="77"/>
      <c r="D81" s="64"/>
    </row>
    <row r="82" spans="2:4" s="73" customFormat="1" ht="14.25">
      <c r="B82" s="64" t="s">
        <v>86</v>
      </c>
      <c r="C82" s="77" t="s">
        <v>84</v>
      </c>
      <c r="D82" s="64"/>
    </row>
    <row r="83" spans="2:4" s="73" customFormat="1" ht="14.25">
      <c r="B83" s="64" t="s">
        <v>87</v>
      </c>
      <c r="C83" s="77" t="s">
        <v>85</v>
      </c>
      <c r="D83" s="64"/>
    </row>
    <row r="84" spans="2:4" s="73" customFormat="1" ht="14.25">
      <c r="B84" s="64"/>
      <c r="C84" s="77"/>
      <c r="D84" s="64"/>
    </row>
    <row r="85" spans="2:4" s="73" customFormat="1" ht="14.25">
      <c r="B85" s="64"/>
      <c r="C85" s="77"/>
      <c r="D85" s="64"/>
    </row>
    <row r="86" spans="2:4" s="73" customFormat="1" ht="14.25">
      <c r="B86" s="64" t="s">
        <v>83</v>
      </c>
      <c r="C86" s="77" t="s">
        <v>91</v>
      </c>
      <c r="D86" s="64"/>
    </row>
    <row r="87" spans="2:4" s="73" customFormat="1" ht="14.25">
      <c r="B87" s="64" t="s">
        <v>82</v>
      </c>
      <c r="C87" s="77" t="s">
        <v>88</v>
      </c>
      <c r="D87" s="64"/>
    </row>
    <row r="88" spans="2:4" s="73" customFormat="1" ht="14.25">
      <c r="B88" s="64"/>
      <c r="C88" s="77"/>
      <c r="D88" s="64"/>
    </row>
    <row r="89" spans="2:4" s="73" customFormat="1" ht="14.25">
      <c r="B89" s="64"/>
      <c r="C89" s="77"/>
      <c r="D89" s="64"/>
    </row>
    <row r="90" spans="2:4" s="73" customFormat="1" ht="14.25">
      <c r="B90" s="64"/>
      <c r="C90" s="77" t="s">
        <v>89</v>
      </c>
      <c r="D90" s="64"/>
    </row>
    <row r="91" spans="2:4" s="73" customFormat="1" ht="14.25">
      <c r="B91" s="64" t="s">
        <v>125</v>
      </c>
      <c r="C91" s="77" t="s">
        <v>90</v>
      </c>
      <c r="D91" s="64"/>
    </row>
    <row r="92" spans="2:4" s="73" customFormat="1" ht="14.25">
      <c r="B92" s="64" t="s">
        <v>124</v>
      </c>
      <c r="C92" s="76"/>
      <c r="D92" s="64"/>
    </row>
    <row r="93" spans="2:4" s="73" customFormat="1" ht="14.25">
      <c r="B93" s="64"/>
      <c r="C93" s="76"/>
      <c r="D93" s="64"/>
    </row>
    <row r="94" spans="2:4" s="73" customFormat="1" ht="14.25">
      <c r="B94" s="64"/>
      <c r="C94" s="76"/>
      <c r="D94" s="64"/>
    </row>
    <row r="95" spans="2:4" s="73" customFormat="1" ht="14.25">
      <c r="B95" s="64" t="s">
        <v>96</v>
      </c>
      <c r="C95" s="76" t="s">
        <v>97</v>
      </c>
      <c r="D95" s="64"/>
    </row>
    <row r="96" spans="2:4" s="73" customFormat="1" ht="14.25">
      <c r="B96" s="64" t="s">
        <v>98</v>
      </c>
      <c r="C96" s="76" t="s">
        <v>99</v>
      </c>
      <c r="D96" s="64"/>
    </row>
    <row r="97" spans="2:4" s="73" customFormat="1" ht="21" customHeight="1">
      <c r="B97" s="64"/>
      <c r="C97" s="76"/>
      <c r="D97" s="64"/>
    </row>
    <row r="98" spans="2:4" s="73" customFormat="1" ht="14.25">
      <c r="B98" s="64"/>
      <c r="C98" s="76" t="s">
        <v>108</v>
      </c>
      <c r="D98" s="64"/>
    </row>
    <row r="99" spans="2:4" s="73" customFormat="1" ht="14.25">
      <c r="B99" s="64"/>
      <c r="C99" s="76" t="s">
        <v>109</v>
      </c>
      <c r="D99" s="64"/>
    </row>
    <row r="100" spans="2:4" s="73" customFormat="1" ht="24.75" customHeight="1">
      <c r="B100" s="64"/>
      <c r="C100" s="76"/>
      <c r="D100" s="64"/>
    </row>
    <row r="101" spans="2:4" s="73" customFormat="1" ht="14.25">
      <c r="B101" s="64"/>
      <c r="C101" s="76" t="s">
        <v>110</v>
      </c>
      <c r="D101" s="64"/>
    </row>
    <row r="102" spans="2:4" s="73" customFormat="1" ht="14.25">
      <c r="B102" s="64"/>
      <c r="C102" s="76" t="s">
        <v>111</v>
      </c>
      <c r="D102" s="64"/>
    </row>
    <row r="103" spans="2:4" s="73" customFormat="1" ht="14.25">
      <c r="B103" s="64"/>
      <c r="C103" s="65"/>
      <c r="D103" s="64"/>
    </row>
    <row r="104" spans="2:4" s="72" customFormat="1" ht="12.75">
      <c r="B104" s="1"/>
      <c r="C104" s="2"/>
      <c r="D104" s="1"/>
    </row>
    <row r="105" spans="2:4" s="72" customFormat="1" ht="12.75">
      <c r="B105" s="1"/>
      <c r="C105" s="2"/>
      <c r="D105" s="1"/>
    </row>
    <row r="106" s="72" customFormat="1" ht="12.75">
      <c r="D106" s="78"/>
    </row>
    <row r="107" spans="2:4" s="72" customFormat="1" ht="15">
      <c r="B107" s="67" t="s">
        <v>93</v>
      </c>
      <c r="D107" s="78"/>
    </row>
    <row r="108" spans="2:4" s="72" customFormat="1" ht="15">
      <c r="B108" s="67"/>
      <c r="D108" s="78"/>
    </row>
    <row r="109" spans="2:4" s="72" customFormat="1" ht="15">
      <c r="B109" s="67"/>
      <c r="D109" s="78"/>
    </row>
    <row r="110" spans="2:4" s="72" customFormat="1" ht="15">
      <c r="B110" s="67"/>
      <c r="D110" s="78"/>
    </row>
    <row r="111" spans="2:4" s="72" customFormat="1" ht="15">
      <c r="B111" s="67"/>
      <c r="D111" s="78"/>
    </row>
    <row r="112" spans="2:4" s="72" customFormat="1" ht="15">
      <c r="B112" s="67" t="s">
        <v>94</v>
      </c>
      <c r="D112" s="78"/>
    </row>
    <row r="113" spans="2:4" s="72" customFormat="1" ht="15">
      <c r="B113" s="67"/>
      <c r="D113" s="78"/>
    </row>
    <row r="114" spans="2:4" s="72" customFormat="1" ht="15">
      <c r="B114" s="67"/>
      <c r="D114" s="78"/>
    </row>
    <row r="115" spans="2:4" s="72" customFormat="1" ht="15">
      <c r="B115" s="67"/>
      <c r="D115" s="78"/>
    </row>
    <row r="116" spans="2:4" s="72" customFormat="1" ht="15">
      <c r="B116" s="67"/>
      <c r="D116" s="78"/>
    </row>
    <row r="117" spans="2:4" s="72" customFormat="1" ht="15">
      <c r="B117" s="67" t="s">
        <v>95</v>
      </c>
      <c r="D117" s="78"/>
    </row>
    <row r="118" spans="2:4" s="72" customFormat="1" ht="15">
      <c r="B118" s="67"/>
      <c r="D118" s="78"/>
    </row>
  </sheetData>
  <sheetProtection selectLockedCells="1" selectUnlockedCells="1"/>
  <mergeCells count="4">
    <mergeCell ref="B14:B15"/>
    <mergeCell ref="C14:C15"/>
    <mergeCell ref="D14:D15"/>
    <mergeCell ref="B65:C65"/>
  </mergeCells>
  <printOptions/>
  <pageMargins left="0.15748031496062992" right="0.21" top="0.2362204724409449" bottom="0.2362204724409449" header="0.1968503937007874" footer="0.15748031496062992"/>
  <pageSetup orientation="portrait" paperSize="9" scale="83" r:id="rId1"/>
  <rowBreaks count="3" manualBreakCount="3">
    <brk id="31" min="1" max="3" man="1"/>
    <brk id="49" max="255" man="1"/>
    <brk id="10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Economic</cp:lastModifiedBy>
  <cp:lastPrinted>2016-02-26T11:23:34Z</cp:lastPrinted>
  <dcterms:created xsi:type="dcterms:W3CDTF">2016-02-29T12:38:33Z</dcterms:created>
  <dcterms:modified xsi:type="dcterms:W3CDTF">2016-02-29T12:38:34Z</dcterms:modified>
  <cp:category/>
  <cp:version/>
  <cp:contentType/>
  <cp:contentStatus/>
</cp:coreProperties>
</file>