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<sst xmlns="http://schemas.openxmlformats.org/spreadsheetml/2006/main" count="109" uniqueCount="98">
  <si>
    <t>Sume in lei</t>
  </si>
  <si>
    <t>Programe si sub-programe</t>
  </si>
  <si>
    <t>NECESAR DE FINANTARE</t>
  </si>
  <si>
    <t>Scenariu critic*</t>
  </si>
  <si>
    <t>Scenariu optim**</t>
  </si>
  <si>
    <t>Ore lucru</t>
  </si>
  <si>
    <t>Fonduri</t>
  </si>
  <si>
    <t>Subtotal P1 costuri operationale anuale</t>
  </si>
  <si>
    <t>Investitii P1 - 5 ani (durata planului de management)</t>
  </si>
  <si>
    <t>Subtotal P2 costuri operationale anuale</t>
  </si>
  <si>
    <t>Investitii P2 - 5 ani (durata planului de management)</t>
  </si>
  <si>
    <t>Subtotal P3 costuri operationale anuale</t>
  </si>
  <si>
    <t>Investitii P3 - 5 ani (durata planului de management)</t>
  </si>
  <si>
    <t>Subtotal P4 costuri operationale anuale</t>
  </si>
  <si>
    <t>Investitii P4 - 5 ani (durata planului de management)</t>
  </si>
  <si>
    <t>Total costuri operationale anuale</t>
  </si>
  <si>
    <t>Investitii totale (5ani)</t>
  </si>
  <si>
    <t>TOTAL FINANTARE PLAN DE MANAGEMENT (5ANI)</t>
  </si>
  <si>
    <t>Costuri operationale anuale pentru sit N2000 in afara parcului:</t>
  </si>
  <si>
    <t>Scenariu critic</t>
  </si>
  <si>
    <t>Scenariu optim</t>
  </si>
  <si>
    <t>Suprafata parc (ha)</t>
  </si>
  <si>
    <t>Nr. ha sit in afara parcului (ha)</t>
  </si>
  <si>
    <t>Total costuri (lei)</t>
  </si>
  <si>
    <t>Situl Natura 2000 ROSCI0223 Saraturile Ocna Veche</t>
  </si>
  <si>
    <t>Nu este cazul</t>
  </si>
  <si>
    <t>P1 Conservarea diversitatii biologice</t>
  </si>
  <si>
    <t>1.1. Actualizarea hartilor existente</t>
  </si>
  <si>
    <t>1.2. Actualizarea hartii cu distributia habitatului de interes comunitar conform SN-SOV</t>
  </si>
  <si>
    <t>1.3. Actualizare cartare GIS a distributiilor speciilor de plante de interes comunitar in SN-SOV</t>
  </si>
  <si>
    <t xml:space="preserve">1.4. Actualizare măsuri de management pentru conservarea speciilor de plante de interes comunitar </t>
  </si>
  <si>
    <t xml:space="preserve">1.5 Actualizare măsuri de management pentru conservarea habitatelor  de interes comunitar </t>
  </si>
  <si>
    <t xml:space="preserve">1.6. Reglementarea activităților pe teritoriul sitului  SN-SOV </t>
  </si>
  <si>
    <t xml:space="preserve">1.7 Protejarea complexului de ecosisteme și supravegherea activităților din cadru SN-SOV </t>
  </si>
  <si>
    <t>1.8. Controale asupra activității de pază desfășurate de custode</t>
  </si>
  <si>
    <t>1.9. Acțiuni mixte de control</t>
  </si>
  <si>
    <t>1.10. Studiu ştiinţific şi de fezabilitate pentru reconstrucţia ecologică a zonei</t>
  </si>
  <si>
    <t>1.11.  Lucrări specifice de refacere a habitatelor</t>
  </si>
  <si>
    <t xml:space="preserve">P2 Organizarea și mangementul SN-SOV </t>
  </si>
  <si>
    <t>2.1. Actualizare designului pentru Baza de date unitară (GIS) a SN-SOV (BIMS-IBIS)</t>
  </si>
  <si>
    <t xml:space="preserve">2.2. Alimentarea în continuare și îmbunătățirea Bazei de date unitare (GIS) a SN-SOV </t>
  </si>
  <si>
    <t>2.3. Încheierea protocoalelor de cercetare între custode și institute de cercetare, univ., ONG-uri etc</t>
  </si>
  <si>
    <t>2.4. Realizarea designului pentru sistemul de monitoring integrat</t>
  </si>
  <si>
    <t>2.5. Implementarea sistemului de monitoring integrat</t>
  </si>
  <si>
    <t>2.6. Prezentarea stării de conservare a habitatelor şi specilor</t>
  </si>
  <si>
    <t>2.7. Observarea și monitorizarea calității apei</t>
  </si>
  <si>
    <t>2.8. Observarea și monitorizarea eroziunii de maluri și a modificării contururilor lacurilor</t>
  </si>
  <si>
    <t xml:space="preserve">2.9. Observarea și monitorizarea evoluției colmatării în sistemul de lacuri </t>
  </si>
  <si>
    <t>2.10.Observarea și monitorizarea proceselor pedogenetice și/sau a degradării solurilor</t>
  </si>
  <si>
    <t>2.11. Elaborarea studiului speciilor de floră de interes comunitar</t>
  </si>
  <si>
    <t>2.12. Elaborarea studiului habitatelor de interes comunitar</t>
  </si>
  <si>
    <t>2.13. Monitorizarea habitatelor şi speciilor de interes comunitar</t>
  </si>
  <si>
    <t>2.14. Observații ocazionale realizate terți</t>
  </si>
  <si>
    <t>P3 Dezvoltarea capacității productive și de suport a principalelor categorii de sisteme ecologice și asigurarea conservării biodiversității acestora</t>
  </si>
  <si>
    <t>3.1. Evaluarea capacității productive</t>
  </si>
  <si>
    <t>3.2 Întocmirea unor rapoarte pentru APM</t>
  </si>
  <si>
    <t>3.3 Priorități și planuri de acțiuni anuale</t>
  </si>
  <si>
    <t>3.4.Publicarea planurilor de acțiune și ale priorităților de cercetare</t>
  </si>
  <si>
    <t xml:space="preserve">P4 Dezvoltarea expertizei manageriale, a tehnologiilor, a metodelor, a instrumentelor pentru managementul integrat și adaptativ în limitele capacității productive și de suport </t>
  </si>
  <si>
    <t>4.2. Elaborarea unui program pentru promovarea pensiunilor din zonă</t>
  </si>
  <si>
    <t>4.3. Elaborarea unui ghid de arhitectură tradițională specific SN-SOV</t>
  </si>
  <si>
    <t xml:space="preserve">4.4. Ridicarea GIS a traseelor și a principalelor puncte de atracție turistică din SN-SOV </t>
  </si>
  <si>
    <t>4.5. Integrarea SN-SOV în rețeaua regională, națională și europeană de turism</t>
  </si>
  <si>
    <t>4.6. Identificarea activităților profitabile cu impact minim asupra SN-SOV</t>
  </si>
  <si>
    <t>4.7. Plan pt. utiliz. resurselor din SN-SOV</t>
  </si>
  <si>
    <t>P5 Diferențierea și redimensionarea activităților în funcție de diversitatea resurselor și serviciilor, respectiv de capacitatea productivă și de suport a sist. ecologice care le generează</t>
  </si>
  <si>
    <t>P6 Transferul expertizei științifice și manageriale către alte sisteme</t>
  </si>
  <si>
    <t>4.8. Elaborarea „Planului de Urbanism Zonal pentru Sărături şi Ocna Veche”</t>
  </si>
  <si>
    <t>4.9. Încurajarea înființării unor societăți comerciale în cadrul comunităților locale care să aibă ca  obiect de activitate ecoturismul</t>
  </si>
  <si>
    <t>4.10. Amplasarea a 11 panouri de atenționare în SN-SOV</t>
  </si>
  <si>
    <t>4.11. Realizarea unei broșuri de conștientizare a comunităților locale</t>
  </si>
  <si>
    <t>4.12. Ralizarea și distribuirea de fluturaşi</t>
  </si>
  <si>
    <t>4.13. Apariții în presa scrisă și audio-vizuală locală</t>
  </si>
  <si>
    <t>4.14. Elaborarea a 3  rapoarte sociologice privind creșterea gradului de conștientizare/4 grupuri țintă</t>
  </si>
  <si>
    <t>4.15. Susținerea de prelegeri referitoare la importanța SN-SOV în școlile și liceele din zonă</t>
  </si>
  <si>
    <t>4.16. Organizarea anuală a concursului  pe secțiunile : literatură, pictură, fotografie și științele naturii</t>
  </si>
  <si>
    <t>4.17. Organizarea de tabere tematice de vară școlare și studențești în SN-SOV</t>
  </si>
  <si>
    <t>4.18. Acțiuni de strângere a deșeurilor în SN-SOV, marcarea traseelor turistice, refac. infrastruct.</t>
  </si>
  <si>
    <t>4.19. Organizarea de simpozioane cu ocazia unor sărbători europene și internaționale de mediu</t>
  </si>
  <si>
    <t>4.20. Consultarea comunităţii locale</t>
  </si>
  <si>
    <t>4.21. Informarea comunităților locale asupra posibilităților de utilizare durabilă și a responsabilită-  ților ce revin prin accesul la resursele și serviciile oferite de zonă</t>
  </si>
  <si>
    <t>4.22. Dezvoltarea instrumentelor legale pentru a asigura și facilita accesul comunităților locale  la bunurile și serviciile oferite de capitalul natural din PSN-SOV</t>
  </si>
  <si>
    <t>4.23. Adoptarea Regulamentului SN-SOV</t>
  </si>
  <si>
    <t>4.24. Acțiuni de popualrizare a Regulamentului SN-SOV</t>
  </si>
  <si>
    <t>4.25. Evidențierea beneficiilor și responsabilităților care revin comunităților locale -conștientizarea   bunului propriu-</t>
  </si>
  <si>
    <t xml:space="preserve">4.26. Încurajarea populației locale pt.amenajarea/construirea de pensiuni ecoturistice, pt.realizarea   fermelor de argoturism și înființarea unor societăți comerciale care să aibă ca obiect de acti- vitate eco-argo-turismul sau activități complementare </t>
  </si>
  <si>
    <t>5.1. Popularizarea prevederilor PM și Regulamentului</t>
  </si>
  <si>
    <t xml:space="preserve">5.2. Aplicarea prevederilor Reg </t>
  </si>
  <si>
    <t>5.3. Realizarea și distribuirea de broşuri, pliante</t>
  </si>
  <si>
    <t>5.4. Întreţinerea infrastructurii turistice pe teritoriul SN-SOV</t>
  </si>
  <si>
    <t>5.5. Omologarea și amenajarea de trasee turistice în SN-SOV</t>
  </si>
  <si>
    <t>5.6. Asigurarea de ghizi specializaţi</t>
  </si>
  <si>
    <t>5.7. Atragerea unor touroperatori specializați în turismul ecologic</t>
  </si>
  <si>
    <t>6.1. Dezvoltarea de programe de cercetare care să fie centrate pe SN-SOV</t>
  </si>
  <si>
    <t>6.2. Dezvoltarea de programe de monitoring care să fie centrate  pe SN-SOV</t>
  </si>
  <si>
    <t>Angajamentul bugetar</t>
  </si>
  <si>
    <r>
      <t xml:space="preserve">4.1. Promovarea ecoturismului prin realizarea și actualizarea paginii web </t>
    </r>
    <r>
      <rPr>
        <b/>
        <sz val="12"/>
        <rFont val="Times New Roman"/>
        <family val="1"/>
      </rPr>
      <t>http://www.saraturileocnaveche.eu</t>
    </r>
  </si>
  <si>
    <t xml:space="preserve">Anexa nr. 2 la Planul de management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</si>
</sst>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1" fillId="3" borderId="0" applyNumberFormat="0" applyBorder="0" applyAlignment="0" applyProtection="0"/>
    <xf numFmtId="0" fontId="14" fillId="20" borderId="3" applyNumberFormat="0" applyAlignment="0" applyProtection="0"/>
    <xf numFmtId="0" fontId="13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 horizontal="center" wrapText="1"/>
    </xf>
    <xf numFmtId="0" fontId="4" fillId="0" borderId="20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 horizontal="right"/>
    </xf>
    <xf numFmtId="0" fontId="3" fillId="24" borderId="22" xfId="0" applyFont="1" applyFill="1" applyBorder="1" applyAlignment="1">
      <alignment horizontal="right"/>
    </xf>
    <xf numFmtId="0" fontId="3" fillId="24" borderId="18" xfId="0" applyFont="1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31" xfId="0" applyFont="1" applyFill="1" applyBorder="1" applyAlignment="1">
      <alignment/>
    </xf>
    <xf numFmtId="0" fontId="3" fillId="24" borderId="32" xfId="0" applyFont="1" applyFill="1" applyBorder="1" applyAlignment="1">
      <alignment horizontal="right"/>
    </xf>
    <xf numFmtId="0" fontId="3" fillId="24" borderId="33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Layout" workbookViewId="0" topLeftCell="A31">
      <selection activeCell="F3" sqref="F3"/>
    </sheetView>
  </sheetViews>
  <sheetFormatPr defaultColWidth="9.140625" defaultRowHeight="15"/>
  <cols>
    <col min="1" max="1" width="83.140625" style="0" customWidth="1"/>
    <col min="2" max="2" width="12.57421875" style="0" customWidth="1"/>
    <col min="3" max="3" width="12.7109375" style="0" customWidth="1"/>
    <col min="4" max="4" width="11.00390625" style="0" customWidth="1"/>
    <col min="5" max="5" width="10.421875" style="0" customWidth="1"/>
  </cols>
  <sheetData>
    <row r="1" spans="1:5" s="1" customFormat="1" ht="15.75">
      <c r="A1" s="58" t="s">
        <v>97</v>
      </c>
      <c r="B1" s="58"/>
      <c r="C1" s="58"/>
      <c r="D1" s="58"/>
      <c r="E1" s="58"/>
    </row>
    <row r="2" spans="1:5" s="2" customFormat="1" ht="15.75">
      <c r="A2" s="57" t="s">
        <v>95</v>
      </c>
      <c r="B2" s="57"/>
      <c r="C2" s="57"/>
      <c r="D2" s="57"/>
      <c r="E2" s="57"/>
    </row>
    <row r="3" s="2" customFormat="1" ht="30" customHeight="1" thickBot="1"/>
    <row r="4" spans="1:5" s="2" customFormat="1" ht="15.75">
      <c r="A4" s="59" t="s">
        <v>24</v>
      </c>
      <c r="B4" s="60"/>
      <c r="C4" s="60"/>
      <c r="D4" s="60"/>
      <c r="E4" s="3" t="s">
        <v>0</v>
      </c>
    </row>
    <row r="5" spans="1:5" s="2" customFormat="1" ht="15.75">
      <c r="A5" s="61" t="s">
        <v>1</v>
      </c>
      <c r="B5" s="63" t="s">
        <v>2</v>
      </c>
      <c r="C5" s="63"/>
      <c r="D5" s="63"/>
      <c r="E5" s="64"/>
    </row>
    <row r="6" spans="1:5" s="2" customFormat="1" ht="15.75">
      <c r="A6" s="61"/>
      <c r="B6" s="63" t="s">
        <v>3</v>
      </c>
      <c r="C6" s="63"/>
      <c r="D6" s="63" t="s">
        <v>4</v>
      </c>
      <c r="E6" s="64"/>
    </row>
    <row r="7" spans="1:5" s="2" customFormat="1" ht="21.75" customHeight="1" thickBot="1">
      <c r="A7" s="62"/>
      <c r="B7" s="4" t="s">
        <v>5</v>
      </c>
      <c r="C7" s="4" t="s">
        <v>6</v>
      </c>
      <c r="D7" s="4" t="s">
        <v>5</v>
      </c>
      <c r="E7" s="5" t="s">
        <v>6</v>
      </c>
    </row>
    <row r="8" spans="1:5" s="2" customFormat="1" ht="15.75">
      <c r="A8" s="6" t="s">
        <v>26</v>
      </c>
      <c r="B8" s="7"/>
      <c r="C8" s="7"/>
      <c r="D8" s="7"/>
      <c r="E8" s="8"/>
    </row>
    <row r="9" spans="1:5" s="2" customFormat="1" ht="15.75">
      <c r="A9" s="9" t="s">
        <v>27</v>
      </c>
      <c r="B9" s="10">
        <v>100</v>
      </c>
      <c r="C9" s="10">
        <v>800</v>
      </c>
      <c r="D9" s="10">
        <v>560</v>
      </c>
      <c r="E9" s="11">
        <v>28000</v>
      </c>
    </row>
    <row r="10" spans="1:5" s="2" customFormat="1" ht="15.75">
      <c r="A10" s="9" t="s">
        <v>28</v>
      </c>
      <c r="B10" s="10">
        <v>100</v>
      </c>
      <c r="C10" s="10">
        <v>800</v>
      </c>
      <c r="D10" s="10">
        <v>560</v>
      </c>
      <c r="E10" s="11">
        <v>28000</v>
      </c>
    </row>
    <row r="11" spans="1:5" s="2" customFormat="1" ht="15.75">
      <c r="A11" s="9" t="s">
        <v>29</v>
      </c>
      <c r="B11" s="10">
        <v>365</v>
      </c>
      <c r="C11" s="10">
        <v>2920</v>
      </c>
      <c r="D11" s="10">
        <v>2920</v>
      </c>
      <c r="E11" s="11">
        <v>23360</v>
      </c>
    </row>
    <row r="12" spans="1:5" s="2" customFormat="1" ht="15.75">
      <c r="A12" s="9" t="s">
        <v>30</v>
      </c>
      <c r="B12" s="10">
        <v>20</v>
      </c>
      <c r="C12" s="10">
        <v>160</v>
      </c>
      <c r="D12" s="10">
        <v>200</v>
      </c>
      <c r="E12" s="11">
        <v>1600</v>
      </c>
    </row>
    <row r="13" spans="1:5" s="2" customFormat="1" ht="15.75">
      <c r="A13" s="9" t="s">
        <v>31</v>
      </c>
      <c r="B13" s="10">
        <v>20</v>
      </c>
      <c r="C13" s="10">
        <v>160</v>
      </c>
      <c r="D13" s="10">
        <v>200</v>
      </c>
      <c r="E13" s="11">
        <v>1600</v>
      </c>
    </row>
    <row r="14" spans="1:5" s="2" customFormat="1" ht="15.75">
      <c r="A14" s="9" t="s">
        <v>32</v>
      </c>
      <c r="B14" s="10">
        <v>100</v>
      </c>
      <c r="C14" s="10">
        <v>5000</v>
      </c>
      <c r="D14" s="10">
        <v>200</v>
      </c>
      <c r="E14" s="11">
        <v>10000</v>
      </c>
    </row>
    <row r="15" spans="1:5" s="2" customFormat="1" ht="15.75">
      <c r="A15" s="9" t="s">
        <v>33</v>
      </c>
      <c r="B15" s="10">
        <v>20</v>
      </c>
      <c r="C15" s="10">
        <v>160</v>
      </c>
      <c r="D15" s="10">
        <v>200</v>
      </c>
      <c r="E15" s="11">
        <v>1600</v>
      </c>
    </row>
    <row r="16" spans="1:5" s="2" customFormat="1" ht="15.75">
      <c r="A16" s="9" t="s">
        <v>34</v>
      </c>
      <c r="B16" s="10">
        <v>10</v>
      </c>
      <c r="C16" s="10">
        <v>80</v>
      </c>
      <c r="D16" s="10">
        <v>100</v>
      </c>
      <c r="E16" s="11">
        <v>8000</v>
      </c>
    </row>
    <row r="17" spans="1:5" s="2" customFormat="1" ht="15.75">
      <c r="A17" s="9" t="s">
        <v>35</v>
      </c>
      <c r="B17" s="10">
        <v>10</v>
      </c>
      <c r="C17" s="10">
        <v>80</v>
      </c>
      <c r="D17" s="10">
        <v>100</v>
      </c>
      <c r="E17" s="11">
        <v>8000</v>
      </c>
    </row>
    <row r="18" spans="1:5" s="2" customFormat="1" ht="15.75">
      <c r="A18" s="9" t="s">
        <v>36</v>
      </c>
      <c r="B18" s="10">
        <v>400</v>
      </c>
      <c r="C18" s="10">
        <v>3200</v>
      </c>
      <c r="D18" s="10">
        <v>800</v>
      </c>
      <c r="E18" s="11">
        <v>6400</v>
      </c>
    </row>
    <row r="19" spans="1:5" s="2" customFormat="1" ht="15.75">
      <c r="A19" s="9" t="s">
        <v>37</v>
      </c>
      <c r="B19" s="10">
        <v>100</v>
      </c>
      <c r="C19" s="10">
        <v>10000</v>
      </c>
      <c r="D19" s="10">
        <v>800</v>
      </c>
      <c r="E19" s="11">
        <v>80000</v>
      </c>
    </row>
    <row r="20" spans="1:5" s="15" customFormat="1" ht="15.75">
      <c r="A20" s="12" t="s">
        <v>7</v>
      </c>
      <c r="B20" s="13">
        <f>SUM(B9:B19)</f>
        <v>1245</v>
      </c>
      <c r="C20" s="13">
        <f>SUM(C9:C19)</f>
        <v>23360</v>
      </c>
      <c r="D20" s="13">
        <f>SUM(D9:D19)</f>
        <v>6640</v>
      </c>
      <c r="E20" s="14">
        <f>SUM(E9:E19)</f>
        <v>196560</v>
      </c>
    </row>
    <row r="21" spans="1:5" s="2" customFormat="1" ht="16.5" thickBot="1">
      <c r="A21" s="16" t="s">
        <v>8</v>
      </c>
      <c r="B21" s="17">
        <f>B20*5</f>
        <v>6225</v>
      </c>
      <c r="C21" s="17">
        <f>C20*5</f>
        <v>116800</v>
      </c>
      <c r="D21" s="17">
        <f>D20*5</f>
        <v>33200</v>
      </c>
      <c r="E21" s="18">
        <f>E20*5</f>
        <v>982800</v>
      </c>
    </row>
    <row r="22" spans="1:5" s="2" customFormat="1" ht="15.75">
      <c r="A22" s="19" t="s">
        <v>38</v>
      </c>
      <c r="B22" s="7"/>
      <c r="C22" s="7"/>
      <c r="D22" s="7"/>
      <c r="E22" s="8"/>
    </row>
    <row r="23" spans="1:5" s="2" customFormat="1" ht="15.75">
      <c r="A23" s="9" t="s">
        <v>39</v>
      </c>
      <c r="B23" s="10">
        <v>100</v>
      </c>
      <c r="C23" s="10">
        <v>800</v>
      </c>
      <c r="D23" s="10">
        <v>500</v>
      </c>
      <c r="E23" s="11">
        <v>25000</v>
      </c>
    </row>
    <row r="24" spans="1:5" s="2" customFormat="1" ht="15.75">
      <c r="A24" s="9" t="s">
        <v>40</v>
      </c>
      <c r="B24" s="10">
        <v>20</v>
      </c>
      <c r="C24" s="10">
        <v>160</v>
      </c>
      <c r="D24" s="10">
        <v>200</v>
      </c>
      <c r="E24" s="11">
        <v>1600</v>
      </c>
    </row>
    <row r="25" spans="1:5" s="2" customFormat="1" ht="15.75">
      <c r="A25" s="9" t="s">
        <v>41</v>
      </c>
      <c r="B25" s="10">
        <v>10</v>
      </c>
      <c r="C25" s="10">
        <v>80</v>
      </c>
      <c r="D25" s="10">
        <v>20</v>
      </c>
      <c r="E25" s="11">
        <v>160</v>
      </c>
    </row>
    <row r="26" spans="1:5" s="2" customFormat="1" ht="15.75">
      <c r="A26" s="9" t="s">
        <v>42</v>
      </c>
      <c r="B26" s="10">
        <v>20</v>
      </c>
      <c r="C26" s="10">
        <v>160</v>
      </c>
      <c r="D26" s="10">
        <v>40</v>
      </c>
      <c r="E26" s="11">
        <v>320</v>
      </c>
    </row>
    <row r="27" spans="1:5" s="2" customFormat="1" ht="15.75">
      <c r="A27" s="9" t="s">
        <v>43</v>
      </c>
      <c r="B27" s="10">
        <v>100</v>
      </c>
      <c r="C27" s="10">
        <v>800</v>
      </c>
      <c r="D27" s="10">
        <v>200</v>
      </c>
      <c r="E27" s="11">
        <v>1600</v>
      </c>
    </row>
    <row r="28" spans="1:5" s="2" customFormat="1" ht="15.75">
      <c r="A28" s="9" t="s">
        <v>44</v>
      </c>
      <c r="B28" s="10">
        <v>10</v>
      </c>
      <c r="C28" s="10">
        <v>80</v>
      </c>
      <c r="D28" s="10">
        <v>10</v>
      </c>
      <c r="E28" s="11">
        <v>80</v>
      </c>
    </row>
    <row r="29" spans="1:5" s="2" customFormat="1" ht="15.75">
      <c r="A29" s="20" t="s">
        <v>45</v>
      </c>
      <c r="B29" s="10">
        <v>10</v>
      </c>
      <c r="C29" s="10">
        <v>80</v>
      </c>
      <c r="D29" s="10">
        <v>20</v>
      </c>
      <c r="E29" s="11">
        <v>160</v>
      </c>
    </row>
    <row r="30" spans="1:5" s="2" customFormat="1" ht="15.75">
      <c r="A30" s="21" t="s">
        <v>46</v>
      </c>
      <c r="B30" s="10">
        <v>10</v>
      </c>
      <c r="C30" s="10">
        <v>80</v>
      </c>
      <c r="D30" s="10">
        <v>20</v>
      </c>
      <c r="E30" s="11">
        <v>160</v>
      </c>
    </row>
    <row r="31" spans="1:5" s="2" customFormat="1" ht="15.75">
      <c r="A31" s="21" t="s">
        <v>47</v>
      </c>
      <c r="B31" s="10">
        <v>10</v>
      </c>
      <c r="C31" s="10">
        <v>80</v>
      </c>
      <c r="D31" s="10">
        <v>20</v>
      </c>
      <c r="E31" s="11">
        <v>160</v>
      </c>
    </row>
    <row r="32" spans="1:5" s="2" customFormat="1" ht="15.75">
      <c r="A32" s="20" t="s">
        <v>48</v>
      </c>
      <c r="B32" s="10">
        <v>10</v>
      </c>
      <c r="C32" s="10">
        <v>80</v>
      </c>
      <c r="D32" s="10">
        <v>20</v>
      </c>
      <c r="E32" s="11">
        <v>160</v>
      </c>
    </row>
    <row r="33" spans="1:5" s="2" customFormat="1" ht="15.75">
      <c r="A33" s="20" t="s">
        <v>49</v>
      </c>
      <c r="B33" s="10">
        <v>100</v>
      </c>
      <c r="C33" s="10">
        <v>1250</v>
      </c>
      <c r="D33" s="10">
        <v>200</v>
      </c>
      <c r="E33" s="11">
        <v>2500</v>
      </c>
    </row>
    <row r="34" spans="1:5" s="2" customFormat="1" ht="15.75">
      <c r="A34" s="20" t="s">
        <v>50</v>
      </c>
      <c r="B34" s="10">
        <v>100</v>
      </c>
      <c r="C34" s="10">
        <v>1250</v>
      </c>
      <c r="D34" s="10">
        <v>200</v>
      </c>
      <c r="E34" s="11">
        <v>2500</v>
      </c>
    </row>
    <row r="35" spans="1:5" s="2" customFormat="1" ht="15.75">
      <c r="A35" s="22" t="s">
        <v>51</v>
      </c>
      <c r="B35" s="10">
        <v>100</v>
      </c>
      <c r="C35" s="10">
        <v>1250</v>
      </c>
      <c r="D35" s="10">
        <v>400</v>
      </c>
      <c r="E35" s="11">
        <v>5000</v>
      </c>
    </row>
    <row r="36" spans="1:5" s="2" customFormat="1" ht="15.75">
      <c r="A36" s="22" t="s">
        <v>52</v>
      </c>
      <c r="B36" s="10">
        <v>10</v>
      </c>
      <c r="C36" s="10">
        <v>80</v>
      </c>
      <c r="D36" s="10">
        <v>20</v>
      </c>
      <c r="E36" s="11">
        <v>160</v>
      </c>
    </row>
    <row r="37" spans="1:5" s="15" customFormat="1" ht="15.75">
      <c r="A37" s="12" t="s">
        <v>9</v>
      </c>
      <c r="B37" s="13">
        <f>SUM(B23:B36)</f>
        <v>610</v>
      </c>
      <c r="C37" s="13">
        <f>SUM(C23:C36)</f>
        <v>6230</v>
      </c>
      <c r="D37" s="13">
        <f>SUM(D23:D36)</f>
        <v>1870</v>
      </c>
      <c r="E37" s="14">
        <f>SUM(E23:E36)</f>
        <v>39560</v>
      </c>
    </row>
    <row r="38" spans="1:5" s="2" customFormat="1" ht="16.5" thickBot="1">
      <c r="A38" s="16" t="s">
        <v>10</v>
      </c>
      <c r="B38" s="17">
        <f>B37*5</f>
        <v>3050</v>
      </c>
      <c r="C38" s="17">
        <f>C37*5</f>
        <v>31150</v>
      </c>
      <c r="D38" s="17">
        <f>D37*5</f>
        <v>9350</v>
      </c>
      <c r="E38" s="18">
        <f>E37*5</f>
        <v>197800</v>
      </c>
    </row>
    <row r="39" spans="1:5" s="2" customFormat="1" ht="31.5">
      <c r="A39" s="23" t="s">
        <v>53</v>
      </c>
      <c r="B39" s="24"/>
      <c r="C39" s="24"/>
      <c r="D39" s="24"/>
      <c r="E39" s="25"/>
    </row>
    <row r="40" spans="1:5" s="2" customFormat="1" ht="15.75">
      <c r="A40" s="22" t="s">
        <v>54</v>
      </c>
      <c r="B40" s="10">
        <v>100</v>
      </c>
      <c r="C40" s="10">
        <v>1250</v>
      </c>
      <c r="D40" s="10">
        <v>400</v>
      </c>
      <c r="E40" s="11">
        <v>5000</v>
      </c>
    </row>
    <row r="41" spans="1:5" s="2" customFormat="1" ht="15.75">
      <c r="A41" s="20" t="s">
        <v>55</v>
      </c>
      <c r="B41" s="10">
        <v>10</v>
      </c>
      <c r="C41" s="10">
        <v>80</v>
      </c>
      <c r="D41" s="10">
        <v>20</v>
      </c>
      <c r="E41" s="11">
        <v>160</v>
      </c>
    </row>
    <row r="42" spans="1:5" s="2" customFormat="1" ht="15.75">
      <c r="A42" s="22" t="s">
        <v>56</v>
      </c>
      <c r="B42" s="10">
        <v>10</v>
      </c>
      <c r="C42" s="10">
        <v>80</v>
      </c>
      <c r="D42" s="10">
        <v>20</v>
      </c>
      <c r="E42" s="11">
        <v>160</v>
      </c>
    </row>
    <row r="43" spans="1:5" s="2" customFormat="1" ht="15.75">
      <c r="A43" s="20" t="s">
        <v>57</v>
      </c>
      <c r="B43" s="10">
        <v>10</v>
      </c>
      <c r="C43" s="10">
        <v>250</v>
      </c>
      <c r="D43" s="10">
        <v>15</v>
      </c>
      <c r="E43" s="11">
        <v>500</v>
      </c>
    </row>
    <row r="44" spans="1:5" s="15" customFormat="1" ht="15.75">
      <c r="A44" s="12" t="s">
        <v>11</v>
      </c>
      <c r="B44" s="13">
        <f>SUM(B40:B43)</f>
        <v>130</v>
      </c>
      <c r="C44" s="13">
        <f>SUM(C40:C43)</f>
        <v>1660</v>
      </c>
      <c r="D44" s="13">
        <f>SUM(D40:D43)</f>
        <v>455</v>
      </c>
      <c r="E44" s="14">
        <f>SUM(E40:E43)</f>
        <v>5820</v>
      </c>
    </row>
    <row r="45" spans="1:5" s="2" customFormat="1" ht="16.5" thickBot="1">
      <c r="A45" s="16" t="s">
        <v>12</v>
      </c>
      <c r="B45" s="17">
        <f>B44*5</f>
        <v>650</v>
      </c>
      <c r="C45" s="17">
        <f>C44*5</f>
        <v>8300</v>
      </c>
      <c r="D45" s="17">
        <f>D44*5</f>
        <v>2275</v>
      </c>
      <c r="E45" s="18">
        <f>E44*5</f>
        <v>29100</v>
      </c>
    </row>
    <row r="46" spans="1:5" s="2" customFormat="1" ht="47.25">
      <c r="A46" s="26" t="s">
        <v>58</v>
      </c>
      <c r="B46" s="7"/>
      <c r="C46" s="7"/>
      <c r="D46" s="7"/>
      <c r="E46" s="8"/>
    </row>
    <row r="47" spans="1:5" s="2" customFormat="1" ht="31.5">
      <c r="A47" s="27" t="s">
        <v>96</v>
      </c>
      <c r="B47" s="10">
        <v>10</v>
      </c>
      <c r="C47" s="10">
        <v>80</v>
      </c>
      <c r="D47" s="10">
        <v>20</v>
      </c>
      <c r="E47" s="11">
        <v>1600</v>
      </c>
    </row>
    <row r="48" spans="1:5" s="2" customFormat="1" ht="15.75">
      <c r="A48" s="28" t="s">
        <v>59</v>
      </c>
      <c r="B48" s="10">
        <v>10</v>
      </c>
      <c r="C48" s="10">
        <v>800</v>
      </c>
      <c r="D48" s="10">
        <v>200</v>
      </c>
      <c r="E48" s="11">
        <v>10000</v>
      </c>
    </row>
    <row r="49" spans="1:5" s="2" customFormat="1" ht="15.75">
      <c r="A49" s="28" t="s">
        <v>60</v>
      </c>
      <c r="B49" s="10">
        <v>10</v>
      </c>
      <c r="C49" s="10">
        <v>80</v>
      </c>
      <c r="D49" s="10">
        <v>50</v>
      </c>
      <c r="E49" s="11">
        <v>2500</v>
      </c>
    </row>
    <row r="50" spans="1:5" s="2" customFormat="1" ht="15.75">
      <c r="A50" s="28" t="s">
        <v>61</v>
      </c>
      <c r="B50" s="10">
        <v>20</v>
      </c>
      <c r="C50" s="10">
        <v>160</v>
      </c>
      <c r="D50" s="10">
        <v>100</v>
      </c>
      <c r="E50" s="11">
        <v>800</v>
      </c>
    </row>
    <row r="51" spans="1:5" s="2" customFormat="1" ht="15.75">
      <c r="A51" s="28" t="s">
        <v>62</v>
      </c>
      <c r="B51" s="10">
        <v>20</v>
      </c>
      <c r="C51" s="10">
        <v>160</v>
      </c>
      <c r="D51" s="10">
        <v>100</v>
      </c>
      <c r="E51" s="11">
        <v>800</v>
      </c>
    </row>
    <row r="52" spans="1:5" s="2" customFormat="1" ht="15.75">
      <c r="A52" s="29" t="s">
        <v>63</v>
      </c>
      <c r="B52" s="10">
        <v>20</v>
      </c>
      <c r="C52" s="10">
        <v>160</v>
      </c>
      <c r="D52" s="10">
        <v>40</v>
      </c>
      <c r="E52" s="11">
        <v>320</v>
      </c>
    </row>
    <row r="53" spans="1:5" s="2" customFormat="1" ht="15.75">
      <c r="A53" s="28" t="s">
        <v>64</v>
      </c>
      <c r="B53" s="10">
        <v>20</v>
      </c>
      <c r="C53" s="10">
        <v>1000</v>
      </c>
      <c r="D53" s="10">
        <v>40</v>
      </c>
      <c r="E53" s="11">
        <v>2000</v>
      </c>
    </row>
    <row r="54" spans="1:5" s="2" customFormat="1" ht="15.75">
      <c r="A54" s="28" t="s">
        <v>67</v>
      </c>
      <c r="B54" s="10">
        <v>50</v>
      </c>
      <c r="C54" s="10">
        <v>8600</v>
      </c>
      <c r="D54" s="10">
        <v>100</v>
      </c>
      <c r="E54" s="11">
        <v>17200</v>
      </c>
    </row>
    <row r="55" spans="1:5" s="2" customFormat="1" ht="31.5">
      <c r="A55" s="30" t="s">
        <v>68</v>
      </c>
      <c r="B55" s="10">
        <v>10</v>
      </c>
      <c r="C55" s="10">
        <v>80</v>
      </c>
      <c r="D55" s="10">
        <v>10</v>
      </c>
      <c r="E55" s="11">
        <v>160</v>
      </c>
    </row>
    <row r="56" spans="1:5" s="2" customFormat="1" ht="15.75">
      <c r="A56" s="31" t="s">
        <v>69</v>
      </c>
      <c r="B56" s="10">
        <v>88</v>
      </c>
      <c r="C56" s="10">
        <v>704</v>
      </c>
      <c r="D56" s="10">
        <v>88</v>
      </c>
      <c r="E56" s="11">
        <v>1320</v>
      </c>
    </row>
    <row r="57" spans="1:5" s="2" customFormat="1" ht="15.75">
      <c r="A57" s="31" t="s">
        <v>70</v>
      </c>
      <c r="B57" s="10">
        <v>20</v>
      </c>
      <c r="C57" s="10">
        <v>200</v>
      </c>
      <c r="D57" s="10">
        <v>40</v>
      </c>
      <c r="E57" s="11">
        <v>1000</v>
      </c>
    </row>
    <row r="58" spans="1:5" s="2" customFormat="1" ht="15.75">
      <c r="A58" s="31" t="s">
        <v>71</v>
      </c>
      <c r="B58" s="10">
        <v>20</v>
      </c>
      <c r="C58" s="10">
        <v>160</v>
      </c>
      <c r="D58" s="10">
        <v>40</v>
      </c>
      <c r="E58" s="11">
        <v>1000</v>
      </c>
    </row>
    <row r="59" spans="1:5" s="2" customFormat="1" ht="15.75">
      <c r="A59" s="32" t="s">
        <v>72</v>
      </c>
      <c r="B59" s="10">
        <v>10</v>
      </c>
      <c r="C59" s="10">
        <v>0</v>
      </c>
      <c r="D59" s="10">
        <v>20</v>
      </c>
      <c r="E59" s="11">
        <v>5000</v>
      </c>
    </row>
    <row r="60" spans="1:5" s="2" customFormat="1" ht="15.75">
      <c r="A60" s="28" t="s">
        <v>73</v>
      </c>
      <c r="B60" s="10">
        <v>100</v>
      </c>
      <c r="C60" s="10">
        <v>21500</v>
      </c>
      <c r="D60" s="10">
        <v>200</v>
      </c>
      <c r="E60" s="11">
        <v>43000</v>
      </c>
    </row>
    <row r="61" spans="1:5" s="2" customFormat="1" ht="15.75">
      <c r="A61" s="28" t="s">
        <v>74</v>
      </c>
      <c r="B61" s="10">
        <v>10</v>
      </c>
      <c r="C61" s="10">
        <v>80</v>
      </c>
      <c r="D61" s="10">
        <v>20</v>
      </c>
      <c r="E61" s="11">
        <v>160</v>
      </c>
    </row>
    <row r="62" spans="1:5" s="2" customFormat="1" ht="15.75">
      <c r="A62" s="20" t="s">
        <v>75</v>
      </c>
      <c r="B62" s="10">
        <v>8</v>
      </c>
      <c r="C62" s="10">
        <v>800</v>
      </c>
      <c r="D62" s="10">
        <v>16</v>
      </c>
      <c r="E62" s="11">
        <v>2000</v>
      </c>
    </row>
    <row r="63" spans="1:5" s="2" customFormat="1" ht="15.75">
      <c r="A63" s="28" t="s">
        <v>76</v>
      </c>
      <c r="B63" s="10">
        <v>24</v>
      </c>
      <c r="C63" s="10">
        <v>800</v>
      </c>
      <c r="D63" s="10">
        <v>48</v>
      </c>
      <c r="E63" s="11">
        <v>2000</v>
      </c>
    </row>
    <row r="64" spans="1:5" s="2" customFormat="1" ht="15.75">
      <c r="A64" s="33" t="s">
        <v>77</v>
      </c>
      <c r="B64" s="10">
        <v>40</v>
      </c>
      <c r="C64" s="10">
        <v>500</v>
      </c>
      <c r="D64" s="10">
        <v>80</v>
      </c>
      <c r="E64" s="11">
        <v>1000</v>
      </c>
    </row>
    <row r="65" spans="1:5" s="2" customFormat="1" ht="15.75">
      <c r="A65" s="28" t="s">
        <v>78</v>
      </c>
      <c r="B65" s="10">
        <v>8</v>
      </c>
      <c r="C65" s="10">
        <v>160</v>
      </c>
      <c r="D65" s="10">
        <v>24</v>
      </c>
      <c r="E65" s="11">
        <v>500</v>
      </c>
    </row>
    <row r="66" spans="1:5" s="2" customFormat="1" ht="15.75">
      <c r="A66" s="29" t="s">
        <v>79</v>
      </c>
      <c r="B66" s="10">
        <v>8</v>
      </c>
      <c r="C66" s="10">
        <v>160</v>
      </c>
      <c r="D66" s="10">
        <v>40</v>
      </c>
      <c r="E66" s="11">
        <v>400</v>
      </c>
    </row>
    <row r="67" spans="1:5" s="2" customFormat="1" ht="31.5">
      <c r="A67" s="34" t="s">
        <v>80</v>
      </c>
      <c r="B67" s="10">
        <v>10</v>
      </c>
      <c r="C67" s="10">
        <v>100</v>
      </c>
      <c r="D67" s="10">
        <v>50</v>
      </c>
      <c r="E67" s="11">
        <v>2000</v>
      </c>
    </row>
    <row r="68" spans="1:5" s="2" customFormat="1" ht="31.5">
      <c r="A68" s="35" t="s">
        <v>81</v>
      </c>
      <c r="B68" s="10">
        <v>20</v>
      </c>
      <c r="C68" s="10">
        <v>200</v>
      </c>
      <c r="D68" s="10">
        <v>40</v>
      </c>
      <c r="E68" s="11">
        <v>1000</v>
      </c>
    </row>
    <row r="69" spans="1:5" s="2" customFormat="1" ht="15.75">
      <c r="A69" s="28" t="s">
        <v>82</v>
      </c>
      <c r="B69" s="10">
        <v>50</v>
      </c>
      <c r="C69" s="10">
        <v>100</v>
      </c>
      <c r="D69" s="10">
        <v>100</v>
      </c>
      <c r="E69" s="11">
        <v>1000</v>
      </c>
    </row>
    <row r="70" spans="1:5" s="2" customFormat="1" ht="15.75">
      <c r="A70" s="28" t="s">
        <v>83</v>
      </c>
      <c r="B70" s="10">
        <v>20</v>
      </c>
      <c r="C70" s="10">
        <v>200</v>
      </c>
      <c r="D70" s="10">
        <v>40</v>
      </c>
      <c r="E70" s="11">
        <v>2000</v>
      </c>
    </row>
    <row r="71" spans="1:5" s="2" customFormat="1" ht="31.5">
      <c r="A71" s="34" t="s">
        <v>84</v>
      </c>
      <c r="B71" s="10">
        <v>10</v>
      </c>
      <c r="C71" s="10">
        <v>160</v>
      </c>
      <c r="D71" s="10">
        <v>20</v>
      </c>
      <c r="E71" s="11">
        <v>500</v>
      </c>
    </row>
    <row r="72" spans="1:5" s="2" customFormat="1" ht="47.25">
      <c r="A72" s="30" t="s">
        <v>85</v>
      </c>
      <c r="B72" s="10">
        <v>10</v>
      </c>
      <c r="C72" s="10">
        <v>160</v>
      </c>
      <c r="D72" s="10">
        <v>20</v>
      </c>
      <c r="E72" s="11">
        <v>3000</v>
      </c>
    </row>
    <row r="73" spans="1:5" s="15" customFormat="1" ht="15.75">
      <c r="A73" s="12" t="s">
        <v>13</v>
      </c>
      <c r="B73" s="13">
        <f>SUM(B47:B72)</f>
        <v>626</v>
      </c>
      <c r="C73" s="13">
        <f>SUM(C47:C72)</f>
        <v>37104</v>
      </c>
      <c r="D73" s="13">
        <f>SUM(D47:D72)</f>
        <v>1546</v>
      </c>
      <c r="E73" s="14">
        <f>SUM(E47:E72)</f>
        <v>102260</v>
      </c>
    </row>
    <row r="74" spans="1:5" s="39" customFormat="1" ht="16.5" thickBot="1">
      <c r="A74" s="36" t="s">
        <v>14</v>
      </c>
      <c r="B74" s="37">
        <f>B73*5</f>
        <v>3130</v>
      </c>
      <c r="C74" s="37">
        <f>C73*5</f>
        <v>185520</v>
      </c>
      <c r="D74" s="37">
        <f>D73*5</f>
        <v>7730</v>
      </c>
      <c r="E74" s="38">
        <f>E73*5</f>
        <v>511300</v>
      </c>
    </row>
    <row r="75" spans="1:5" s="2" customFormat="1" ht="47.25">
      <c r="A75" s="40" t="s">
        <v>65</v>
      </c>
      <c r="B75" s="7"/>
      <c r="C75" s="7"/>
      <c r="D75" s="7"/>
      <c r="E75" s="8"/>
    </row>
    <row r="76" spans="1:5" s="2" customFormat="1" ht="15.75">
      <c r="A76" s="32" t="s">
        <v>86</v>
      </c>
      <c r="B76" s="24">
        <v>10</v>
      </c>
      <c r="C76" s="24">
        <v>160</v>
      </c>
      <c r="D76" s="24">
        <v>40</v>
      </c>
      <c r="E76" s="25">
        <v>2000</v>
      </c>
    </row>
    <row r="77" spans="1:5" s="2" customFormat="1" ht="15.75">
      <c r="A77" s="20" t="s">
        <v>87</v>
      </c>
      <c r="B77" s="10">
        <v>10</v>
      </c>
      <c r="C77" s="10">
        <v>160</v>
      </c>
      <c r="D77" s="10">
        <v>40</v>
      </c>
      <c r="E77" s="11">
        <v>1000</v>
      </c>
    </row>
    <row r="78" spans="1:5" s="2" customFormat="1" ht="15.75">
      <c r="A78" s="41" t="s">
        <v>88</v>
      </c>
      <c r="B78" s="10">
        <v>20</v>
      </c>
      <c r="C78" s="10">
        <v>200</v>
      </c>
      <c r="D78" s="10">
        <v>40</v>
      </c>
      <c r="E78" s="11">
        <v>1000</v>
      </c>
    </row>
    <row r="79" spans="1:5" s="2" customFormat="1" ht="15.75">
      <c r="A79" s="20" t="s">
        <v>89</v>
      </c>
      <c r="B79" s="10">
        <v>10</v>
      </c>
      <c r="C79" s="10">
        <v>100</v>
      </c>
      <c r="D79" s="10">
        <v>40</v>
      </c>
      <c r="E79" s="11">
        <v>1000</v>
      </c>
    </row>
    <row r="80" spans="1:5" s="2" customFormat="1" ht="15.75">
      <c r="A80" s="20" t="s">
        <v>90</v>
      </c>
      <c r="B80" s="10">
        <v>50</v>
      </c>
      <c r="C80" s="10">
        <v>2000</v>
      </c>
      <c r="D80" s="10">
        <v>100</v>
      </c>
      <c r="E80" s="11">
        <v>4000</v>
      </c>
    </row>
    <row r="81" spans="1:5" s="2" customFormat="1" ht="15.75">
      <c r="A81" s="20" t="s">
        <v>91</v>
      </c>
      <c r="B81" s="10">
        <v>50</v>
      </c>
      <c r="C81" s="10">
        <v>3000</v>
      </c>
      <c r="D81" s="10">
        <v>100</v>
      </c>
      <c r="E81" s="11">
        <v>6000</v>
      </c>
    </row>
    <row r="82" spans="1:5" s="2" customFormat="1" ht="15.75">
      <c r="A82" s="20" t="s">
        <v>92</v>
      </c>
      <c r="B82" s="10">
        <v>10</v>
      </c>
      <c r="C82" s="10">
        <v>100</v>
      </c>
      <c r="D82" s="10">
        <v>20</v>
      </c>
      <c r="E82" s="11">
        <v>4000</v>
      </c>
    </row>
    <row r="83" spans="1:5" s="15" customFormat="1" ht="15.75">
      <c r="A83" s="12" t="s">
        <v>11</v>
      </c>
      <c r="B83" s="13">
        <f>SUM(B76:B82)</f>
        <v>160</v>
      </c>
      <c r="C83" s="13">
        <f>SUM(C76:C82)</f>
        <v>5720</v>
      </c>
      <c r="D83" s="13">
        <f>SUM(D76:D82)</f>
        <v>380</v>
      </c>
      <c r="E83" s="14">
        <f>SUM(E76:E82)</f>
        <v>19000</v>
      </c>
    </row>
    <row r="84" spans="1:5" s="2" customFormat="1" ht="16.5" thickBot="1">
      <c r="A84" s="16" t="s">
        <v>12</v>
      </c>
      <c r="B84" s="17">
        <f>B83*5</f>
        <v>800</v>
      </c>
      <c r="C84" s="17">
        <f>C83*5</f>
        <v>28600</v>
      </c>
      <c r="D84" s="17">
        <f>D83*5</f>
        <v>1900</v>
      </c>
      <c r="E84" s="18">
        <f>E83*5</f>
        <v>95000</v>
      </c>
    </row>
    <row r="85" spans="1:5" s="2" customFormat="1" ht="15.75">
      <c r="A85" s="42" t="s">
        <v>66</v>
      </c>
      <c r="B85" s="43"/>
      <c r="C85" s="43"/>
      <c r="D85" s="43"/>
      <c r="E85" s="44"/>
    </row>
    <row r="86" spans="1:5" s="2" customFormat="1" ht="15.75">
      <c r="A86" s="20" t="s">
        <v>93</v>
      </c>
      <c r="B86" s="10">
        <v>100</v>
      </c>
      <c r="C86" s="10">
        <v>5000</v>
      </c>
      <c r="D86" s="10">
        <v>200</v>
      </c>
      <c r="E86" s="11">
        <v>10000</v>
      </c>
    </row>
    <row r="87" spans="1:5" s="2" customFormat="1" ht="15.75">
      <c r="A87" s="20" t="s">
        <v>94</v>
      </c>
      <c r="B87" s="10">
        <v>100</v>
      </c>
      <c r="C87" s="10">
        <v>5000</v>
      </c>
      <c r="D87" s="10">
        <v>200</v>
      </c>
      <c r="E87" s="11">
        <v>10000</v>
      </c>
    </row>
    <row r="88" spans="1:5" s="15" customFormat="1" ht="15.75">
      <c r="A88" s="12" t="s">
        <v>11</v>
      </c>
      <c r="B88" s="13">
        <f>SUM(B86:B87)</f>
        <v>200</v>
      </c>
      <c r="C88" s="13">
        <f>SUM(C86:C87)</f>
        <v>10000</v>
      </c>
      <c r="D88" s="13">
        <f>SUM(D86:D87)</f>
        <v>400</v>
      </c>
      <c r="E88" s="14">
        <f>SUM(E86:E87)</f>
        <v>20000</v>
      </c>
    </row>
    <row r="89" spans="1:5" s="2" customFormat="1" ht="16.5" thickBot="1">
      <c r="A89" s="16" t="s">
        <v>12</v>
      </c>
      <c r="B89" s="17">
        <f>B88*5</f>
        <v>1000</v>
      </c>
      <c r="C89" s="17">
        <f>C88*5</f>
        <v>50000</v>
      </c>
      <c r="D89" s="17">
        <f>D88*5</f>
        <v>2000</v>
      </c>
      <c r="E89" s="18">
        <f>E88*5</f>
        <v>100000</v>
      </c>
    </row>
    <row r="90" spans="1:5" s="15" customFormat="1" ht="15.75">
      <c r="A90" s="45" t="s">
        <v>15</v>
      </c>
      <c r="B90" s="46">
        <f>B20+B37+B44+B73+B83+B88</f>
        <v>2971</v>
      </c>
      <c r="C90" s="46">
        <f>C20+C37+C44+C73+C83</f>
        <v>74074</v>
      </c>
      <c r="D90" s="46">
        <f>D20+D37+D44+D73+D83</f>
        <v>10891</v>
      </c>
      <c r="E90" s="47">
        <f>E20+E37+E44+E73+E83</f>
        <v>363200</v>
      </c>
    </row>
    <row r="91" spans="1:5" s="15" customFormat="1" ht="16.5" thickBot="1">
      <c r="A91" s="48" t="s">
        <v>16</v>
      </c>
      <c r="B91" s="49">
        <f>B90*5</f>
        <v>14855</v>
      </c>
      <c r="C91" s="49">
        <f>C90*5</f>
        <v>370370</v>
      </c>
      <c r="D91" s="49">
        <f>D90*5</f>
        <v>54455</v>
      </c>
      <c r="E91" s="50">
        <f>E90*5</f>
        <v>1816000</v>
      </c>
    </row>
    <row r="92" spans="1:5" s="15" customFormat="1" ht="16.5" thickBot="1">
      <c r="A92" s="51" t="s">
        <v>17</v>
      </c>
      <c r="B92" s="49">
        <v>14855</v>
      </c>
      <c r="C92" s="52">
        <v>370370</v>
      </c>
      <c r="D92" s="52">
        <v>54455</v>
      </c>
      <c r="E92" s="53">
        <v>1816000</v>
      </c>
    </row>
    <row r="93" s="2" customFormat="1" ht="15.75"/>
    <row r="94" spans="1:3" s="2" customFormat="1" ht="15.75">
      <c r="A94" s="54" t="s">
        <v>18</v>
      </c>
      <c r="B94" s="54" t="s">
        <v>19</v>
      </c>
      <c r="C94" s="54" t="s">
        <v>20</v>
      </c>
    </row>
    <row r="95" spans="1:3" s="2" customFormat="1" ht="15.75">
      <c r="A95" s="55" t="s">
        <v>21</v>
      </c>
      <c r="B95" s="55" t="s">
        <v>25</v>
      </c>
      <c r="C95" s="55" t="s">
        <v>25</v>
      </c>
    </row>
    <row r="96" spans="1:7" s="2" customFormat="1" ht="21.75" customHeight="1">
      <c r="A96" s="55" t="s">
        <v>22</v>
      </c>
      <c r="B96" s="55" t="s">
        <v>25</v>
      </c>
      <c r="C96" s="55" t="s">
        <v>25</v>
      </c>
      <c r="G96" s="56"/>
    </row>
    <row r="97" spans="1:3" s="2" customFormat="1" ht="15.75">
      <c r="A97" s="54" t="s">
        <v>23</v>
      </c>
      <c r="B97" s="55" t="s">
        <v>25</v>
      </c>
      <c r="C97" s="55" t="s">
        <v>25</v>
      </c>
    </row>
    <row r="98" s="1" customFormat="1" ht="15.75"/>
  </sheetData>
  <sheetProtection/>
  <mergeCells count="7">
    <mergeCell ref="A2:E2"/>
    <mergeCell ref="A1:E1"/>
    <mergeCell ref="A4:D4"/>
    <mergeCell ref="A5:A7"/>
    <mergeCell ref="B5:E5"/>
    <mergeCell ref="B6:C6"/>
    <mergeCell ref="D6:E6"/>
  </mergeCells>
  <printOptions/>
  <pageMargins left="0.7" right="0.7" top="0.75" bottom="0.75" header="0.3" footer="0.3"/>
  <pageSetup firstPageNumber="49" useFirstPageNumber="1" horizontalDpi="600" verticalDpi="600" orientation="landscape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test</cp:lastModifiedBy>
  <cp:lastPrinted>2013-07-19T07:11:37Z</cp:lastPrinted>
  <dcterms:created xsi:type="dcterms:W3CDTF">2012-12-13T13:43:58Z</dcterms:created>
  <dcterms:modified xsi:type="dcterms:W3CDTF">2014-09-19T05:01:22Z</dcterms:modified>
  <cp:category/>
  <cp:version/>
  <cp:contentType/>
  <cp:contentStatus/>
</cp:coreProperties>
</file>