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7" firstSheet="1" activeTab="1"/>
  </bookViews>
  <sheets>
    <sheet name="Memoriu" sheetId="1" r:id="rId1"/>
    <sheet name="Instrumentare infractiuni" sheetId="2" r:id="rId2"/>
  </sheets>
  <definedNames>
    <definedName name="_xlnm.Print_Area" localSheetId="0">'Memoriu'!$A$1:$AK$121</definedName>
    <definedName name="_xlnm.Print_Titles" localSheetId="0">'Memoriu'!$A:$B,'Memoriu'!$4:$9</definedName>
  </definedNames>
  <calcPr fullCalcOnLoad="1"/>
</workbook>
</file>

<file path=xl/sharedStrings.xml><?xml version="1.0" encoding="utf-8"?>
<sst xmlns="http://schemas.openxmlformats.org/spreadsheetml/2006/main" count="294" uniqueCount="166">
  <si>
    <t>Nr, crt.</t>
  </si>
  <si>
    <t>Specificări</t>
  </si>
  <si>
    <t xml:space="preserve">TOTAL raza ITRSV </t>
  </si>
  <si>
    <t>Total control propriu ITRSV</t>
  </si>
  <si>
    <t>din care:</t>
  </si>
  <si>
    <t>Control propriu DS şi OS al ICAS</t>
  </si>
  <si>
    <t>Control propriu structuri silvice de ad-rare</t>
  </si>
  <si>
    <t>Judeţul ARAD</t>
  </si>
  <si>
    <t>Judeţul BIHOR</t>
  </si>
  <si>
    <t>Judeţul SATU MARE</t>
  </si>
  <si>
    <t>Judeţul SALAJ</t>
  </si>
  <si>
    <t>Judeţul</t>
  </si>
  <si>
    <r>
      <t>Judeţul</t>
    </r>
    <r>
      <rPr>
        <b/>
        <sz val="10"/>
        <rFont val="Arial"/>
        <family val="2"/>
      </rPr>
      <t xml:space="preserve"> </t>
    </r>
  </si>
  <si>
    <t>Pd. Stat</t>
  </si>
  <si>
    <t>Pd. private ad-tate şi cu serv.s</t>
  </si>
  <si>
    <t>Pd. fără ad.şi ss</t>
  </si>
  <si>
    <t xml:space="preserve">Total judeţul </t>
  </si>
  <si>
    <t>din care</t>
  </si>
  <si>
    <t>Total judeţul</t>
  </si>
  <si>
    <t>Control propriu ISJ</t>
  </si>
  <si>
    <t>Total control propriu ISJ</t>
  </si>
  <si>
    <t>din care în:</t>
  </si>
  <si>
    <t>Cap. I.  Administrarea pădurilor</t>
  </si>
  <si>
    <t>Suprafaţa pădurilor ( ha ) - total, din care</t>
  </si>
  <si>
    <t xml:space="preserve"> - proprietate publică de stat </t>
  </si>
  <si>
    <t xml:space="preserve"> - proprietate publică a unităţilor administrativ-teritoriale</t>
  </si>
  <si>
    <t xml:space="preserve"> - proprietate privată a unităţilor de cult, învăţământ, a Academiei Române etc</t>
  </si>
  <si>
    <t xml:space="preserve"> - proprietate privată indiviză a formelor asociative</t>
  </si>
  <si>
    <t xml:space="preserve"> - proprietate privată a persoanelor fizice</t>
  </si>
  <si>
    <t xml:space="preserve"> - proprietate privată a persoanelor juridice</t>
  </si>
  <si>
    <t>Vegetaţie forest. din afara F. forestier</t>
  </si>
  <si>
    <t>Nr. retrageri de autorizaţii de funcţionare a structurilor silvice proprii de ad-rare</t>
  </si>
  <si>
    <t xml:space="preserve">Nr. contravenţii aplicate de ITRSV pt. neasig. contracte ad-rare/servicii </t>
  </si>
  <si>
    <t>Valoare amenzi aplicate pt. contravenţii neasig. contracte ad-rare/servicii -lei</t>
  </si>
  <si>
    <t>Valoare amenzi încasate pt. contravenţii neasig. contracte ad-rare/servicii -lei</t>
  </si>
  <si>
    <t>Cap. II.  Sustrageri de arbori</t>
  </si>
  <si>
    <t>Nr. infracţiuni tăieri de arbori</t>
  </si>
  <si>
    <t>Nr. infracţiuni folosire ilegală a ciocanului silvic</t>
  </si>
  <si>
    <t>Nr. contravenţii tăieri de arbori</t>
  </si>
  <si>
    <t>Valoarea amenzilor aplicate pt. contravenţii tăieri de arbori ( lei )</t>
  </si>
  <si>
    <t>Valoarea amenzilor încasate pt. contravenţii tăieri de arbori ( lei )</t>
  </si>
  <si>
    <t>din infracţiuni</t>
  </si>
  <si>
    <t>din contravenţii</t>
  </si>
  <si>
    <t>acordat risc normal</t>
  </si>
  <si>
    <t>nejustificat</t>
  </si>
  <si>
    <t>material abandonat</t>
  </si>
  <si>
    <t>Valoarea pagubelor din tăieri ilegale TOTAL - din care ( lei )</t>
  </si>
  <si>
    <t>din infracţiuni, inclusiv prin folosirea ilegală a ciocanului silvic</t>
  </si>
  <si>
    <t>nejustificat şi imputat</t>
  </si>
  <si>
    <t>Cap. III.    Păşunatul abuziv</t>
  </si>
  <si>
    <t>Nr. infracţiuni păşunat abuziv</t>
  </si>
  <si>
    <t>Nr. contravenţii păşunat abuziv</t>
  </si>
  <si>
    <t>Valoarea amenzilor aplicate pt. contravenţii păşunat abuziv ( lei )</t>
  </si>
  <si>
    <t>Valoarea amenzilor încasate pt. contravenţii păşunat abuziv ( lei )</t>
  </si>
  <si>
    <t>Valoarea pagubelor din păşunat abuziv TOTAL - din care ( lei )</t>
  </si>
  <si>
    <t>Cap. IV.   Incendierea pădurilor</t>
  </si>
  <si>
    <t>Nr. infracţiuni de incendiere a pădurilor</t>
  </si>
  <si>
    <t>Nr. contravenţii de incendiere a pădurilor</t>
  </si>
  <si>
    <t>Valoarea amenzilor aplicate pt. contravenţii privind incendiile ( lei )</t>
  </si>
  <si>
    <t>Valoarea amenzilor încasate pt. contravenţii privind incendiile ( lei )</t>
  </si>
  <si>
    <t>Valoarea pagubelor din incendierea pădurilor TOTAL - din care ( lei )</t>
  </si>
  <si>
    <t>Cap. V.   Integritatea şi permanenţa pădurilor</t>
  </si>
  <si>
    <t>Nr. infracţiuni de red. şi ocupare a supr. pădurilor</t>
  </si>
  <si>
    <t>Nr. contravenţii de red. şi ocupare a supr. pădurilor</t>
  </si>
  <si>
    <t>Valoarea amenzilor aplicate pt. red. şi ocup. supr. pădurilor ( lei )</t>
  </si>
  <si>
    <t>Valoarea amenzilor ăncasate pt. red. şi ocup. supr. pădurilor ( lei )</t>
  </si>
  <si>
    <t>Valoarea pagubelor din red. şi ocup. supr. pădurilor TOTAL - d.care ( lei )</t>
  </si>
  <si>
    <t>Infracţiuni pentru neexecutarea lucrărilor de împădurire conf. art.114 din Codul Silvic</t>
  </si>
  <si>
    <t>Nr. contravenţii de neexecutare a lucrărilor de regenerare a pădurilor</t>
  </si>
  <si>
    <t>Valoarea amenzilor aplicate pt. neexecutarea lucrărilor de regenerare a pădurilor ( lei )</t>
  </si>
  <si>
    <t>Valoarea amenzilor încasate pt. neexecutarea lucrărilor de regenerare a pădurilor ( lei )</t>
  </si>
  <si>
    <t>Cap. VI.   Controlul circulaţiei materialului lemnos</t>
  </si>
  <si>
    <t>Controlul circulaţiei materialului lemnos - nr. acţiuni</t>
  </si>
  <si>
    <t>Contravenţii constatate</t>
  </si>
  <si>
    <t xml:space="preserve">Valoarea amenzilor aplicate - lei </t>
  </si>
  <si>
    <t xml:space="preserve">Valoarea amenzilor încasate - lei </t>
  </si>
  <si>
    <t xml:space="preserve">Material lemnos confiscat TOTAL - din care (mc) </t>
  </si>
  <si>
    <t>lemn de lucru</t>
  </si>
  <si>
    <t>cherestea</t>
  </si>
  <si>
    <t>lemn de foc</t>
  </si>
  <si>
    <t>Pomi de Crăciun confiscaţi - buc.</t>
  </si>
  <si>
    <t>Cap.VII. Controlul instalatiilor,depoz.etc</t>
  </si>
  <si>
    <t>Controlul instalaţiilor de debitat, depozitelor etc. - Nr. acţiuni TOTAL</t>
  </si>
  <si>
    <t>Infracţiuni constatate TOTAL</t>
  </si>
  <si>
    <t>Contravenţii constatate TOTAL</t>
  </si>
  <si>
    <t xml:space="preserve">Material lemnos confiscat fizic TOTAL - din care (mc) </t>
  </si>
  <si>
    <t xml:space="preserve">Mat. lemn. care nu se găseşte confiscat contravaloric TOTAL - d.care (mc) </t>
  </si>
  <si>
    <t>Cap. VIII.  Inspecţii şi controale finalizate prin rapoarte şi note</t>
  </si>
  <si>
    <t>Controale de exploatare - Nr. acţiuni TOTAL</t>
  </si>
  <si>
    <t xml:space="preserve"> Inspecţii şi controale finalizate prin rapoarte şi note - nr. TOTAL, din care:</t>
  </si>
  <si>
    <t xml:space="preserve"> Inspecţii şi controale tematice programate</t>
  </si>
  <si>
    <t xml:space="preserve"> Inspecţii şi controale urmare a sesizărillor, petiţiilor, memoriilor,etc, din care:</t>
  </si>
  <si>
    <t>de la preşedinţie</t>
  </si>
  <si>
    <t>de la parlament</t>
  </si>
  <si>
    <t>de la guvern / instituţii şi autorităţi publice centrale</t>
  </si>
  <si>
    <t>de la instituţii şi autorităţi publice locale</t>
  </si>
  <si>
    <t>de la persoane fizice şi juridice</t>
  </si>
  <si>
    <t>Cap. IX.  Sancţiuni aplicate personalului silvic</t>
  </si>
  <si>
    <t>Sancţiuni aprobate - nr. TOTAL, din care:</t>
  </si>
  <si>
    <t xml:space="preserve"> cu desfacerea contractului de muncă /retragerea autorizaţiei de practică</t>
  </si>
  <si>
    <t>cu suspendarea contractului de muncă / suspendarea autorizaţiei de practică</t>
  </si>
  <si>
    <t>Penalizări aprobate - număr</t>
  </si>
  <si>
    <t>valoare - lei</t>
  </si>
  <si>
    <t>Sancţiuni aplicate - nr. TOTAL, din care:</t>
  </si>
  <si>
    <t>Penalizări aplicate - număr</t>
  </si>
  <si>
    <t>Contravenţii aplicate personalului silvic - nr.</t>
  </si>
  <si>
    <t>Inspector Sef</t>
  </si>
  <si>
    <t xml:space="preserve"> </t>
  </si>
  <si>
    <t>Nr. crt.</t>
  </si>
  <si>
    <t>ISJ                     D. Silvică         OS al ICAS Structură proprie de ad-rare</t>
  </si>
  <si>
    <t>Total infracţiuni constatate      (nr)</t>
  </si>
  <si>
    <t>Dosare în curs de soluţionare</t>
  </si>
  <si>
    <t>Dosare finalizate</t>
  </si>
  <si>
    <t>Observaţii</t>
  </si>
  <si>
    <t>Total       (nr)</t>
  </si>
  <si>
    <t>Trimise la IPJ       (nr)</t>
  </si>
  <si>
    <t>Trimise la Parchet    (nr)</t>
  </si>
  <si>
    <t>N.U.P.+S.U.P.     (nr)</t>
  </si>
  <si>
    <t>Amendă penală        (nr)</t>
  </si>
  <si>
    <t>Trimise în instanţă   (nr)</t>
  </si>
  <si>
    <t xml:space="preserve">TOTAL propriu ITRSV </t>
  </si>
  <si>
    <t>Arad</t>
  </si>
  <si>
    <t>TOTAL RNP + ICAS</t>
  </si>
  <si>
    <t>TOTAL struct.proprii</t>
  </si>
  <si>
    <t>TOTAL judeţ</t>
  </si>
  <si>
    <t>ARAD</t>
  </si>
  <si>
    <t>Bihor</t>
  </si>
  <si>
    <t>BIHOR</t>
  </si>
  <si>
    <t>Satu Mare</t>
  </si>
  <si>
    <t>SATU MARE</t>
  </si>
  <si>
    <t>Sălaj</t>
  </si>
  <si>
    <t>SĂLAJ</t>
  </si>
  <si>
    <t>Eveniment</t>
  </si>
  <si>
    <t>Mod soluţionare</t>
  </si>
  <si>
    <t>Persoana implicată şi funcţia</t>
  </si>
  <si>
    <t>Data producerii</t>
  </si>
  <si>
    <t>Localitate</t>
  </si>
  <si>
    <t>Descriere</t>
  </si>
  <si>
    <t>Volum taiat ilegal TOTAL- din care(mc)</t>
  </si>
  <si>
    <t>Intocmit</t>
  </si>
  <si>
    <t>Ing. Rat Ioan</t>
  </si>
  <si>
    <t>ing. Antal M&lt;aria</t>
  </si>
  <si>
    <t>Structură, judeţ, G.F.</t>
  </si>
  <si>
    <t>TOTAL propriu G.F.</t>
  </si>
  <si>
    <t>Garda Forestiera Oradea</t>
  </si>
  <si>
    <r>
      <t xml:space="preserve">In data de 10.03.2016 s-a definitivat nota de constatare urmare a controlului dispus de catre Seful corpului de control al Primului-ministru. S-au aplicat 5 sanctiuni contraventionale sefilor de ocoale silvice insumand 5.000  ron. In data de 15.03.2016, aproximativ ora 9,05, ing. Felician Mircea din cadrul G.F.J Satu Mare a fost apelat , pe mobilul de serviciu de pe telefonul fix al D.Silvice Satu Mare, de catre secretara directorului-ing. Ster Sever.Dupa ce s-a facut legatura telefonica , fara alte discutii prealabile, d-l Dir. Ster Sever il intreaba pe d-l ing. Felician Mircea </t>
    </r>
    <r>
      <rPr>
        <b/>
        <sz val="10"/>
        <rFont val="Arial"/>
        <family val="2"/>
      </rPr>
      <t>"ai aplicat amenzi sefilor de ocoale</t>
    </r>
    <r>
      <rPr>
        <sz val="10"/>
        <rFont val="Arial"/>
        <family val="2"/>
      </rPr>
      <t xml:space="preserve">". Raspunsul dat de ing. felician M a fost </t>
    </r>
    <r>
      <rPr>
        <b/>
        <sz val="10"/>
        <rFont val="Arial"/>
        <family val="2"/>
      </rPr>
      <t xml:space="preserve">"DA". </t>
    </r>
    <r>
      <rPr>
        <sz val="10"/>
        <rFont val="Arial"/>
        <family val="2"/>
      </rPr>
      <t>Replica d-lui dir. Ster a fost</t>
    </r>
    <r>
      <rPr>
        <b/>
        <sz val="10"/>
        <rFont val="Arial"/>
        <family val="2"/>
      </rPr>
      <t xml:space="preserve"> " sa-ti fie rusine" </t>
    </r>
    <r>
      <rPr>
        <sz val="10"/>
        <rFont val="Arial"/>
        <family val="2"/>
      </rPr>
      <t>dupa care a inchis rapid telefonul</t>
    </r>
  </si>
  <si>
    <t>GFJ Satu Mare</t>
  </si>
  <si>
    <t>ing. Felician Mircea</t>
  </si>
  <si>
    <t>Cons. Sup.1</t>
  </si>
  <si>
    <t>15.03.16</t>
  </si>
  <si>
    <t>ing. Antal Maria</t>
  </si>
  <si>
    <t>ing.Rat Ioan</t>
  </si>
  <si>
    <t>ing. Rat Ioan</t>
  </si>
  <si>
    <t>TOTAL  GARDA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</si>
  <si>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</si>
  <si>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Anexa B.                                     Situaţia instrumentării infracţiunilor constatate 12 LUNI   2016</t>
  </si>
  <si>
    <t>Anexa C.                          Cazuri privind insultarea, agresarea şi ultragierea personalului silvic 12 LUNI  2016</t>
  </si>
  <si>
    <r>
      <t xml:space="preserve">Anexa A  </t>
    </r>
    <r>
      <rPr>
        <b/>
        <sz val="12"/>
        <rFont val="Arial"/>
        <family val="2"/>
      </rPr>
      <t>MEMORIU DE RAPORTARE A ACTIVITĂŢII DE CONTROL ŞI PAZĂ  12 LUNI  2016</t>
    </r>
  </si>
  <si>
    <t>GF Oradea, OS Padurea Craiului</t>
  </si>
  <si>
    <t xml:space="preserve">Bodea Raul Florin </t>
  </si>
  <si>
    <t>Padurar</t>
  </si>
  <si>
    <t>21.10.         2016</t>
  </si>
  <si>
    <t>Valea iadului</t>
  </si>
  <si>
    <t>Amenintare cu bataie si moarte. Raport nr.1176/24.10.2016</t>
  </si>
  <si>
    <t>Adresa nr.1177/25.10.2016 catre Politia Bulz-Bihor</t>
  </si>
  <si>
    <t>361/19.01.2017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</si>
</sst>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24" borderId="15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22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8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24" borderId="20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2" borderId="24" xfId="0" applyFill="1" applyBorder="1" applyAlignment="1">
      <alignment/>
    </xf>
    <xf numFmtId="0" fontId="0" fillId="22" borderId="22" xfId="0" applyFill="1" applyBorder="1" applyAlignment="1">
      <alignment/>
    </xf>
    <xf numFmtId="0" fontId="0" fillId="0" borderId="22" xfId="0" applyFill="1" applyBorder="1" applyAlignment="1">
      <alignment/>
    </xf>
    <xf numFmtId="0" fontId="0" fillId="22" borderId="20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8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22" fillId="25" borderId="12" xfId="0" applyNumberFormat="1" applyFont="1" applyFill="1" applyBorder="1" applyAlignment="1" applyProtection="1">
      <alignment horizontal="center" vertical="center" wrapText="1"/>
      <protection/>
    </xf>
    <xf numFmtId="0" fontId="18" fillId="25" borderId="28" xfId="0" applyFont="1" applyFill="1" applyBorder="1" applyAlignment="1">
      <alignment horizontal="center" vertical="center" wrapText="1"/>
    </xf>
    <xf numFmtId="0" fontId="22" fillId="25" borderId="28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vertical="center" wrapText="1"/>
    </xf>
    <xf numFmtId="0" fontId="22" fillId="25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22" borderId="30" xfId="0" applyFill="1" applyBorder="1" applyAlignment="1">
      <alignment/>
    </xf>
    <xf numFmtId="0" fontId="0" fillId="22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8" xfId="0" applyFill="1" applyBorder="1" applyAlignment="1">
      <alignment/>
    </xf>
    <xf numFmtId="0" fontId="0" fillId="22" borderId="32" xfId="0" applyFill="1" applyBorder="1" applyAlignment="1">
      <alignment/>
    </xf>
    <xf numFmtId="0" fontId="0" fillId="0" borderId="32" xfId="0" applyBorder="1" applyAlignment="1">
      <alignment/>
    </xf>
    <xf numFmtId="0" fontId="0" fillId="22" borderId="33" xfId="0" applyFill="1" applyBorder="1" applyAlignment="1">
      <alignment/>
    </xf>
    <xf numFmtId="0" fontId="0" fillId="22" borderId="34" xfId="0" applyFill="1" applyBorder="1" applyAlignment="1">
      <alignment/>
    </xf>
    <xf numFmtId="0" fontId="0" fillId="0" borderId="35" xfId="0" applyBorder="1" applyAlignment="1">
      <alignment/>
    </xf>
    <xf numFmtId="0" fontId="0" fillId="22" borderId="36" xfId="0" applyFill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3" xfId="0" applyFill="1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37" xfId="0" applyFont="1" applyBorder="1" applyAlignment="1">
      <alignment vertical="center" wrapText="1"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37" xfId="0" applyFill="1" applyBorder="1" applyAlignment="1">
      <alignment/>
    </xf>
    <xf numFmtId="0" fontId="0" fillId="22" borderId="4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7" xfId="0" applyFill="1" applyBorder="1" applyAlignment="1">
      <alignment/>
    </xf>
    <xf numFmtId="0" fontId="0" fillId="22" borderId="38" xfId="0" applyFill="1" applyBorder="1" applyAlignment="1">
      <alignment/>
    </xf>
    <xf numFmtId="0" fontId="0" fillId="22" borderId="39" xfId="0" applyFill="1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0" fillId="22" borderId="41" xfId="0" applyFill="1" applyBorder="1" applyAlignment="1">
      <alignment/>
    </xf>
    <xf numFmtId="0" fontId="18" fillId="0" borderId="42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0" fillId="25" borderId="42" xfId="0" applyFill="1" applyBorder="1" applyAlignment="1">
      <alignment vertical="center" wrapText="1"/>
    </xf>
    <xf numFmtId="0" fontId="0" fillId="25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24" borderId="19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43" xfId="0" applyFill="1" applyBorder="1" applyAlignment="1">
      <alignment/>
    </xf>
    <xf numFmtId="0" fontId="0" fillId="22" borderId="43" xfId="0" applyFill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0" fillId="25" borderId="33" xfId="0" applyFill="1" applyBorder="1" applyAlignment="1">
      <alignment/>
    </xf>
    <xf numFmtId="0" fontId="0" fillId="25" borderId="42" xfId="0" applyFill="1" applyBorder="1" applyAlignment="1">
      <alignment/>
    </xf>
    <xf numFmtId="0" fontId="19" fillId="0" borderId="28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9" fillId="0" borderId="42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25" borderId="0" xfId="0" applyFont="1" applyFill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25" borderId="11" xfId="0" applyFont="1" applyFill="1" applyBorder="1" applyAlignment="1">
      <alignment vertical="center" wrapText="1"/>
    </xf>
    <xf numFmtId="0" fontId="0" fillId="25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8" fillId="0" borderId="4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0" fillId="0" borderId="42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4" xfId="0" applyFill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8" fillId="0" borderId="20" xfId="0" applyFont="1" applyFill="1" applyBorder="1" applyAlignment="1">
      <alignment horizontal="center" vertical="center"/>
    </xf>
    <xf numFmtId="0" fontId="0" fillId="22" borderId="44" xfId="0" applyFill="1" applyBorder="1" applyAlignment="1">
      <alignment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18" fillId="0" borderId="44" xfId="0" applyFont="1" applyBorder="1" applyAlignment="1">
      <alignment horizontal="center" vertical="center"/>
    </xf>
    <xf numFmtId="0" fontId="0" fillId="0" borderId="37" xfId="0" applyFont="1" applyFill="1" applyBorder="1" applyAlignment="1">
      <alignment vertical="center" wrapText="1"/>
    </xf>
    <xf numFmtId="0" fontId="0" fillId="0" borderId="45" xfId="0" applyFill="1" applyBorder="1" applyAlignment="1">
      <alignment/>
    </xf>
    <xf numFmtId="0" fontId="0" fillId="0" borderId="46" xfId="0" applyFont="1" applyFill="1" applyBorder="1" applyAlignment="1">
      <alignment vertical="center" wrapText="1"/>
    </xf>
    <xf numFmtId="164" fontId="22" fillId="0" borderId="17" xfId="0" applyNumberFormat="1" applyFont="1" applyBorder="1" applyAlignment="1" applyProtection="1">
      <alignment/>
      <protection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164" fontId="22" fillId="0" borderId="22" xfId="0" applyNumberFormat="1" applyFont="1" applyBorder="1" applyAlignment="1" applyProtection="1">
      <alignment/>
      <protection/>
    </xf>
    <xf numFmtId="0" fontId="0" fillId="0" borderId="22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32" xfId="0" applyFont="1" applyBorder="1" applyAlignment="1">
      <alignment horizontal="center"/>
    </xf>
    <xf numFmtId="164" fontId="22" fillId="0" borderId="26" xfId="0" applyNumberFormat="1" applyFont="1" applyBorder="1" applyAlignment="1" applyProtection="1">
      <alignment/>
      <protection/>
    </xf>
    <xf numFmtId="0" fontId="0" fillId="0" borderId="47" xfId="0" applyBorder="1" applyAlignment="1">
      <alignment/>
    </xf>
    <xf numFmtId="164" fontId="24" fillId="0" borderId="48" xfId="0" applyNumberFormat="1" applyFont="1" applyBorder="1" applyAlignment="1" applyProtection="1">
      <alignment/>
      <protection/>
    </xf>
    <xf numFmtId="0" fontId="19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6" xfId="0" applyBorder="1" applyAlignment="1">
      <alignment horizontal="center"/>
    </xf>
    <xf numFmtId="164" fontId="22" fillId="0" borderId="49" xfId="0" applyNumberFormat="1" applyFont="1" applyBorder="1" applyAlignment="1" applyProtection="1">
      <alignment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9" fillId="0" borderId="0" xfId="0" applyFont="1" applyAlignment="1">
      <alignment/>
    </xf>
    <xf numFmtId="0" fontId="0" fillId="0" borderId="23" xfId="0" applyNumberFormat="1" applyBorder="1" applyAlignment="1">
      <alignment horizontal="center" wrapText="1"/>
    </xf>
    <xf numFmtId="0" fontId="0" fillId="0" borderId="46" xfId="0" applyFill="1" applyBorder="1" applyAlignment="1">
      <alignment vertical="center" wrapText="1"/>
    </xf>
    <xf numFmtId="0" fontId="0" fillId="0" borderId="51" xfId="0" applyBorder="1" applyAlignment="1">
      <alignment/>
    </xf>
    <xf numFmtId="0" fontId="0" fillId="22" borderId="52" xfId="0" applyFill="1" applyBorder="1" applyAlignment="1">
      <alignment/>
    </xf>
    <xf numFmtId="0" fontId="0" fillId="25" borderId="12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22" borderId="54" xfId="0" applyFill="1" applyBorder="1" applyAlignment="1">
      <alignment/>
    </xf>
    <xf numFmtId="0" fontId="0" fillId="22" borderId="55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22" borderId="57" xfId="0" applyFill="1" applyBorder="1" applyAlignment="1">
      <alignment/>
    </xf>
    <xf numFmtId="0" fontId="0" fillId="0" borderId="58" xfId="0" applyBorder="1" applyAlignment="1">
      <alignment/>
    </xf>
    <xf numFmtId="0" fontId="0" fillId="22" borderId="59" xfId="0" applyFill="1" applyBorder="1" applyAlignment="1">
      <alignment/>
    </xf>
    <xf numFmtId="0" fontId="0" fillId="22" borderId="60" xfId="0" applyFill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0" fillId="0" borderId="0" xfId="0" applyFont="1" applyFill="1" applyAlignment="1">
      <alignment horizontal="left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57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64" fontId="24" fillId="0" borderId="71" xfId="0" applyNumberFormat="1" applyFont="1" applyBorder="1" applyAlignment="1" applyProtection="1">
      <alignment/>
      <protection/>
    </xf>
    <xf numFmtId="0" fontId="0" fillId="0" borderId="71" xfId="0" applyBorder="1" applyAlignment="1">
      <alignment/>
    </xf>
    <xf numFmtId="0" fontId="19" fillId="0" borderId="71" xfId="0" applyFont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164" fontId="22" fillId="0" borderId="32" xfId="0" applyNumberFormat="1" applyFont="1" applyBorder="1" applyAlignment="1" applyProtection="1">
      <alignment/>
      <protection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164" fontId="24" fillId="0" borderId="77" xfId="0" applyNumberFormat="1" applyFont="1" applyBorder="1" applyAlignment="1" applyProtection="1">
      <alignment/>
      <protection/>
    </xf>
    <xf numFmtId="0" fontId="19" fillId="0" borderId="77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19" fillId="0" borderId="77" xfId="0" applyFont="1" applyBorder="1" applyAlignment="1">
      <alignment/>
    </xf>
    <xf numFmtId="0" fontId="0" fillId="0" borderId="79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>
      <alignment horizontal="center"/>
    </xf>
    <xf numFmtId="164" fontId="22" fillId="0" borderId="22" xfId="0" applyNumberFormat="1" applyFont="1" applyFill="1" applyBorder="1" applyAlignment="1" applyProtection="1">
      <alignment horizontal="center"/>
      <protection/>
    </xf>
    <xf numFmtId="0" fontId="18" fillId="0" borderId="3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22" fillId="0" borderId="3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81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82" xfId="0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0" xfId="0" applyBorder="1" applyAlignment="1">
      <alignment horizontal="center" vertical="justify" wrapText="1"/>
    </xf>
    <xf numFmtId="0" fontId="0" fillId="0" borderId="91" xfId="0" applyBorder="1" applyAlignment="1">
      <alignment horizontal="center" vertical="justify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99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/>
    </xf>
    <xf numFmtId="0" fontId="0" fillId="0" borderId="102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23" fillId="0" borderId="10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 wrapText="1"/>
    </xf>
    <xf numFmtId="0" fontId="23" fillId="0" borderId="103" xfId="0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0"/>
  <sheetViews>
    <sheetView zoomScale="70" zoomScaleNormal="70" zoomScaleSheetLayoutView="70" workbookViewId="0" topLeftCell="A1">
      <pane xSplit="2" topLeftCell="C1" activePane="topRight" state="frozen"/>
      <selection pane="topLeft" activeCell="A93" sqref="A93"/>
      <selection pane="topRight" activeCell="B2" sqref="B2"/>
    </sheetView>
  </sheetViews>
  <sheetFormatPr defaultColWidth="9.140625" defaultRowHeight="12.75"/>
  <cols>
    <col min="1" max="1" width="3.57421875" style="1" customWidth="1"/>
    <col min="2" max="2" width="30.57421875" style="0" customWidth="1"/>
    <col min="3" max="3" width="8.57421875" style="2" customWidth="1"/>
    <col min="4" max="6" width="7.140625" style="2" customWidth="1"/>
    <col min="7" max="7" width="8.421875" style="2" customWidth="1"/>
    <col min="8" max="9" width="7.140625" style="2" customWidth="1"/>
    <col min="10" max="10" width="7.421875" style="2" customWidth="1"/>
    <col min="11" max="11" width="7.7109375" style="2" customWidth="1"/>
    <col min="12" max="13" width="7.421875" style="2" customWidth="1"/>
    <col min="14" max="14" width="8.00390625" style="2" customWidth="1"/>
    <col min="15" max="16" width="7.140625" style="2" customWidth="1"/>
    <col min="18" max="18" width="7.140625" style="0" customWidth="1"/>
    <col min="19" max="19" width="7.28125" style="0" customWidth="1"/>
    <col min="20" max="20" width="7.8515625" style="0" customWidth="1"/>
    <col min="21" max="21" width="7.140625" style="0" customWidth="1"/>
    <col min="22" max="22" width="7.421875" style="0" customWidth="1"/>
    <col min="23" max="23" width="7.28125" style="0" customWidth="1"/>
    <col min="24" max="24" width="7.8515625" style="0" customWidth="1"/>
    <col min="25" max="25" width="7.140625" style="0" customWidth="1"/>
    <col min="26" max="26" width="6.421875" style="0" customWidth="1"/>
    <col min="27" max="27" width="8.00390625" style="0" customWidth="1"/>
    <col min="28" max="28" width="7.57421875" style="0" customWidth="1"/>
    <col min="29" max="29" width="7.140625" style="0" customWidth="1"/>
    <col min="30" max="30" width="7.8515625" style="0" customWidth="1"/>
    <col min="31" max="31" width="7.7109375" style="0" customWidth="1"/>
    <col min="32" max="32" width="6.140625" style="0" customWidth="1"/>
    <col min="33" max="33" width="6.28125" style="0" customWidth="1"/>
    <col min="34" max="34" width="7.00390625" style="0" customWidth="1"/>
    <col min="35" max="35" width="6.28125" style="0" customWidth="1"/>
    <col min="36" max="36" width="7.140625" style="0" customWidth="1"/>
    <col min="37" max="37" width="8.00390625" style="0" customWidth="1"/>
    <col min="38" max="38" width="5.7109375" style="0" customWidth="1"/>
    <col min="39" max="39" width="6.140625" style="0" customWidth="1"/>
    <col min="40" max="40" width="5.57421875" style="0" customWidth="1"/>
    <col min="41" max="41" width="7.00390625" style="0" customWidth="1"/>
    <col min="42" max="42" width="4.7109375" style="0" customWidth="1"/>
    <col min="43" max="43" width="5.7109375" style="0" customWidth="1"/>
    <col min="44" max="44" width="6.421875" style="0" customWidth="1"/>
    <col min="45" max="45" width="7.140625" style="0" customWidth="1"/>
    <col min="46" max="46" width="6.8515625" style="0" customWidth="1"/>
    <col min="47" max="47" width="5.57421875" style="0" customWidth="1"/>
    <col min="48" max="48" width="6.57421875" style="0" customWidth="1"/>
    <col min="49" max="49" width="6.7109375" style="0" customWidth="1"/>
    <col min="50" max="50" width="5.7109375" style="0" customWidth="1"/>
    <col min="51" max="51" width="6.421875" style="0" customWidth="1"/>
    <col min="52" max="52" width="7.140625" style="0" customWidth="1"/>
    <col min="53" max="53" width="6.8515625" style="0" customWidth="1"/>
    <col min="54" max="54" width="5.57421875" style="0" customWidth="1"/>
    <col min="55" max="55" width="6.57421875" style="0" customWidth="1"/>
    <col min="56" max="56" width="6.7109375" style="0" customWidth="1"/>
    <col min="57" max="57" width="5.7109375" style="0" customWidth="1"/>
    <col min="58" max="58" width="6.421875" style="0" customWidth="1"/>
  </cols>
  <sheetData>
    <row r="1" spans="1:23" ht="12.75">
      <c r="A1" s="3"/>
      <c r="B1" s="4" t="s">
        <v>144</v>
      </c>
      <c r="Q1" s="2"/>
      <c r="R1" s="2"/>
      <c r="S1" s="2"/>
      <c r="T1" s="2"/>
      <c r="U1" s="2"/>
      <c r="V1" s="2"/>
      <c r="W1" s="2"/>
    </row>
    <row r="2" spans="2:23" ht="15.75">
      <c r="B2" s="185" t="s">
        <v>165</v>
      </c>
      <c r="C2" s="5"/>
      <c r="D2" s="5"/>
      <c r="G2" s="5"/>
      <c r="I2" s="6" t="s">
        <v>157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9" ht="13.5" thickBot="1">
      <c r="B3" s="4"/>
      <c r="D3" s="7"/>
      <c r="E3" s="7"/>
      <c r="F3" s="7"/>
      <c r="G3" s="7"/>
      <c r="H3" s="7"/>
      <c r="I3" s="7"/>
    </row>
    <row r="4" spans="1:58" ht="12.75" customHeight="1">
      <c r="A4" s="231" t="s">
        <v>0</v>
      </c>
      <c r="B4" s="232" t="s">
        <v>1</v>
      </c>
      <c r="C4" s="233" t="s">
        <v>2</v>
      </c>
      <c r="D4" s="226" t="s">
        <v>3</v>
      </c>
      <c r="E4" s="225" t="s">
        <v>4</v>
      </c>
      <c r="F4" s="225"/>
      <c r="G4" s="225"/>
      <c r="H4" s="226" t="s">
        <v>5</v>
      </c>
      <c r="I4" s="227" t="s">
        <v>6</v>
      </c>
      <c r="J4" s="228" t="s">
        <v>7</v>
      </c>
      <c r="K4" s="228"/>
      <c r="L4" s="228"/>
      <c r="M4" s="228"/>
      <c r="N4" s="228"/>
      <c r="O4" s="228"/>
      <c r="P4" s="228"/>
      <c r="Q4" s="221" t="s">
        <v>8</v>
      </c>
      <c r="R4" s="221"/>
      <c r="S4" s="221"/>
      <c r="T4" s="221"/>
      <c r="U4" s="221"/>
      <c r="V4" s="221"/>
      <c r="W4" s="221"/>
      <c r="X4" s="221" t="s">
        <v>9</v>
      </c>
      <c r="Y4" s="221"/>
      <c r="Z4" s="221"/>
      <c r="AA4" s="221"/>
      <c r="AB4" s="221"/>
      <c r="AC4" s="221"/>
      <c r="AD4" s="221"/>
      <c r="AE4" s="221" t="s">
        <v>10</v>
      </c>
      <c r="AF4" s="221"/>
      <c r="AG4" s="221"/>
      <c r="AH4" s="221"/>
      <c r="AI4" s="221"/>
      <c r="AJ4" s="221"/>
      <c r="AK4" s="221"/>
      <c r="AL4" s="221" t="s">
        <v>11</v>
      </c>
      <c r="AM4" s="221"/>
      <c r="AN4" s="221"/>
      <c r="AO4" s="221"/>
      <c r="AP4" s="221"/>
      <c r="AQ4" s="221"/>
      <c r="AR4" s="221"/>
      <c r="AS4" s="221" t="s">
        <v>12</v>
      </c>
      <c r="AT4" s="221"/>
      <c r="AU4" s="221"/>
      <c r="AV4" s="221"/>
      <c r="AW4" s="221"/>
      <c r="AX4" s="221"/>
      <c r="AY4" s="221"/>
      <c r="AZ4" s="221" t="s">
        <v>12</v>
      </c>
      <c r="BA4" s="221"/>
      <c r="BB4" s="221"/>
      <c r="BC4" s="221"/>
      <c r="BD4" s="221"/>
      <c r="BE4" s="221"/>
      <c r="BF4" s="221"/>
    </row>
    <row r="5" spans="1:58" ht="13.5" customHeight="1">
      <c r="A5" s="231"/>
      <c r="B5" s="232"/>
      <c r="C5" s="233"/>
      <c r="D5" s="226"/>
      <c r="E5" s="222" t="s">
        <v>13</v>
      </c>
      <c r="F5" s="222" t="s">
        <v>14</v>
      </c>
      <c r="G5" s="223" t="s">
        <v>15</v>
      </c>
      <c r="H5" s="226"/>
      <c r="I5" s="227"/>
      <c r="J5" s="224" t="s">
        <v>16</v>
      </c>
      <c r="K5" s="229" t="s">
        <v>17</v>
      </c>
      <c r="L5" s="229"/>
      <c r="M5" s="229"/>
      <c r="N5" s="229"/>
      <c r="O5" s="229"/>
      <c r="P5" s="229"/>
      <c r="Q5" s="218" t="s">
        <v>16</v>
      </c>
      <c r="R5" s="219" t="s">
        <v>17</v>
      </c>
      <c r="S5" s="219"/>
      <c r="T5" s="219"/>
      <c r="U5" s="219"/>
      <c r="V5" s="219"/>
      <c r="W5" s="219"/>
      <c r="X5" s="218" t="s">
        <v>18</v>
      </c>
      <c r="Y5" s="219" t="s">
        <v>17</v>
      </c>
      <c r="Z5" s="219"/>
      <c r="AA5" s="219"/>
      <c r="AB5" s="219"/>
      <c r="AC5" s="219"/>
      <c r="AD5" s="219"/>
      <c r="AE5" s="218" t="s">
        <v>16</v>
      </c>
      <c r="AF5" s="219" t="s">
        <v>17</v>
      </c>
      <c r="AG5" s="219"/>
      <c r="AH5" s="219"/>
      <c r="AI5" s="219"/>
      <c r="AJ5" s="219"/>
      <c r="AK5" s="219"/>
      <c r="AL5" s="218" t="s">
        <v>16</v>
      </c>
      <c r="AM5" s="219" t="s">
        <v>17</v>
      </c>
      <c r="AN5" s="219"/>
      <c r="AO5" s="219"/>
      <c r="AP5" s="219"/>
      <c r="AQ5" s="219"/>
      <c r="AR5" s="219"/>
      <c r="AS5" s="218" t="s">
        <v>18</v>
      </c>
      <c r="AT5" s="219" t="s">
        <v>17</v>
      </c>
      <c r="AU5" s="219"/>
      <c r="AV5" s="219"/>
      <c r="AW5" s="219"/>
      <c r="AX5" s="219"/>
      <c r="AY5" s="219"/>
      <c r="AZ5" s="218" t="s">
        <v>18</v>
      </c>
      <c r="BA5" s="219" t="s">
        <v>17</v>
      </c>
      <c r="BB5" s="219"/>
      <c r="BC5" s="219"/>
      <c r="BD5" s="219"/>
      <c r="BE5" s="219"/>
      <c r="BF5" s="219"/>
    </row>
    <row r="6" spans="1:58" ht="14.25" customHeight="1">
      <c r="A6" s="231"/>
      <c r="B6" s="232"/>
      <c r="C6" s="233"/>
      <c r="D6" s="226"/>
      <c r="E6" s="222"/>
      <c r="F6" s="222"/>
      <c r="G6" s="223"/>
      <c r="H6" s="223"/>
      <c r="I6" s="227"/>
      <c r="J6" s="224"/>
      <c r="K6" s="220" t="s">
        <v>19</v>
      </c>
      <c r="L6" s="220"/>
      <c r="M6" s="220"/>
      <c r="N6" s="220"/>
      <c r="O6" s="223" t="s">
        <v>5</v>
      </c>
      <c r="P6" s="230" t="s">
        <v>6</v>
      </c>
      <c r="Q6" s="218"/>
      <c r="R6" s="216" t="s">
        <v>19</v>
      </c>
      <c r="S6" s="216"/>
      <c r="T6" s="216"/>
      <c r="U6" s="216"/>
      <c r="V6" s="213" t="s">
        <v>5</v>
      </c>
      <c r="W6" s="212" t="s">
        <v>6</v>
      </c>
      <c r="X6" s="218"/>
      <c r="Y6" s="216" t="s">
        <v>19</v>
      </c>
      <c r="Z6" s="216"/>
      <c r="AA6" s="216"/>
      <c r="AB6" s="216"/>
      <c r="AC6" s="213" t="s">
        <v>5</v>
      </c>
      <c r="AD6" s="212" t="s">
        <v>6</v>
      </c>
      <c r="AE6" s="218"/>
      <c r="AF6" s="216" t="s">
        <v>19</v>
      </c>
      <c r="AG6" s="216"/>
      <c r="AH6" s="216"/>
      <c r="AI6" s="216"/>
      <c r="AJ6" s="213" t="s">
        <v>5</v>
      </c>
      <c r="AK6" s="212" t="s">
        <v>6</v>
      </c>
      <c r="AL6" s="218"/>
      <c r="AM6" s="216" t="s">
        <v>19</v>
      </c>
      <c r="AN6" s="216"/>
      <c r="AO6" s="216"/>
      <c r="AP6" s="216"/>
      <c r="AQ6" s="213" t="s">
        <v>5</v>
      </c>
      <c r="AR6" s="212" t="s">
        <v>6</v>
      </c>
      <c r="AS6" s="218"/>
      <c r="AT6" s="216" t="s">
        <v>19</v>
      </c>
      <c r="AU6" s="216"/>
      <c r="AV6" s="216"/>
      <c r="AW6" s="216"/>
      <c r="AX6" s="213" t="s">
        <v>5</v>
      </c>
      <c r="AY6" s="212" t="s">
        <v>6</v>
      </c>
      <c r="AZ6" s="218"/>
      <c r="BA6" s="216" t="s">
        <v>19</v>
      </c>
      <c r="BB6" s="216"/>
      <c r="BC6" s="216"/>
      <c r="BD6" s="216"/>
      <c r="BE6" s="213" t="s">
        <v>5</v>
      </c>
      <c r="BF6" s="212" t="s">
        <v>6</v>
      </c>
    </row>
    <row r="7" spans="1:58" ht="13.5" customHeight="1">
      <c r="A7" s="231"/>
      <c r="B7" s="232"/>
      <c r="C7" s="233"/>
      <c r="D7" s="226"/>
      <c r="E7" s="222"/>
      <c r="F7" s="222"/>
      <c r="G7" s="223"/>
      <c r="H7" s="223"/>
      <c r="I7" s="227"/>
      <c r="J7" s="224"/>
      <c r="K7" s="215" t="s">
        <v>20</v>
      </c>
      <c r="L7" s="217" t="s">
        <v>21</v>
      </c>
      <c r="M7" s="217"/>
      <c r="N7" s="217"/>
      <c r="O7" s="223"/>
      <c r="P7" s="230"/>
      <c r="Q7" s="218"/>
      <c r="R7" s="215" t="s">
        <v>20</v>
      </c>
      <c r="S7" s="217" t="s">
        <v>21</v>
      </c>
      <c r="T7" s="217"/>
      <c r="U7" s="217"/>
      <c r="V7" s="213"/>
      <c r="W7" s="212"/>
      <c r="X7" s="218"/>
      <c r="Y7" s="215" t="s">
        <v>20</v>
      </c>
      <c r="Z7" s="217" t="s">
        <v>21</v>
      </c>
      <c r="AA7" s="217"/>
      <c r="AB7" s="217"/>
      <c r="AC7" s="213"/>
      <c r="AD7" s="212"/>
      <c r="AE7" s="218"/>
      <c r="AF7" s="215" t="s">
        <v>20</v>
      </c>
      <c r="AG7" s="217" t="s">
        <v>21</v>
      </c>
      <c r="AH7" s="217"/>
      <c r="AI7" s="217"/>
      <c r="AJ7" s="213"/>
      <c r="AK7" s="212"/>
      <c r="AL7" s="218"/>
      <c r="AM7" s="215" t="s">
        <v>20</v>
      </c>
      <c r="AN7" s="217" t="s">
        <v>21</v>
      </c>
      <c r="AO7" s="217"/>
      <c r="AP7" s="217"/>
      <c r="AQ7" s="213"/>
      <c r="AR7" s="212"/>
      <c r="AS7" s="218"/>
      <c r="AT7" s="215" t="s">
        <v>20</v>
      </c>
      <c r="AU7" s="217" t="s">
        <v>21</v>
      </c>
      <c r="AV7" s="217"/>
      <c r="AW7" s="217"/>
      <c r="AX7" s="213"/>
      <c r="AY7" s="212"/>
      <c r="AZ7" s="218"/>
      <c r="BA7" s="215" t="s">
        <v>20</v>
      </c>
      <c r="BB7" s="217" t="s">
        <v>21</v>
      </c>
      <c r="BC7" s="217"/>
      <c r="BD7" s="217"/>
      <c r="BE7" s="213"/>
      <c r="BF7" s="212"/>
    </row>
    <row r="8" spans="1:58" ht="27" customHeight="1">
      <c r="A8" s="231"/>
      <c r="B8" s="232"/>
      <c r="C8" s="233"/>
      <c r="D8" s="226"/>
      <c r="E8" s="222"/>
      <c r="F8" s="222"/>
      <c r="G8" s="223"/>
      <c r="H8" s="223"/>
      <c r="I8" s="227"/>
      <c r="J8" s="224"/>
      <c r="K8" s="215"/>
      <c r="L8" s="222" t="s">
        <v>13</v>
      </c>
      <c r="M8" s="222" t="s">
        <v>14</v>
      </c>
      <c r="N8" s="223" t="s">
        <v>15</v>
      </c>
      <c r="O8" s="223"/>
      <c r="P8" s="230"/>
      <c r="Q8" s="218"/>
      <c r="R8" s="215"/>
      <c r="S8" s="214" t="s">
        <v>13</v>
      </c>
      <c r="T8" s="214" t="s">
        <v>14</v>
      </c>
      <c r="U8" s="213" t="s">
        <v>15</v>
      </c>
      <c r="V8" s="213"/>
      <c r="W8" s="212"/>
      <c r="X8" s="218"/>
      <c r="Y8" s="215"/>
      <c r="Z8" s="214" t="s">
        <v>13</v>
      </c>
      <c r="AA8" s="214" t="s">
        <v>14</v>
      </c>
      <c r="AB8" s="213" t="s">
        <v>15</v>
      </c>
      <c r="AC8" s="213"/>
      <c r="AD8" s="212"/>
      <c r="AE8" s="218"/>
      <c r="AF8" s="215"/>
      <c r="AG8" s="214" t="s">
        <v>13</v>
      </c>
      <c r="AH8" s="214" t="s">
        <v>14</v>
      </c>
      <c r="AI8" s="213" t="s">
        <v>15</v>
      </c>
      <c r="AJ8" s="213"/>
      <c r="AK8" s="212"/>
      <c r="AL8" s="218"/>
      <c r="AM8" s="215"/>
      <c r="AN8" s="214" t="s">
        <v>13</v>
      </c>
      <c r="AO8" s="214" t="s">
        <v>14</v>
      </c>
      <c r="AP8" s="213" t="s">
        <v>15</v>
      </c>
      <c r="AQ8" s="213"/>
      <c r="AR8" s="212"/>
      <c r="AS8" s="218"/>
      <c r="AT8" s="215"/>
      <c r="AU8" s="214" t="s">
        <v>13</v>
      </c>
      <c r="AV8" s="214" t="s">
        <v>14</v>
      </c>
      <c r="AW8" s="213" t="s">
        <v>15</v>
      </c>
      <c r="AX8" s="213"/>
      <c r="AY8" s="212"/>
      <c r="AZ8" s="218"/>
      <c r="BA8" s="215"/>
      <c r="BB8" s="214" t="s">
        <v>13</v>
      </c>
      <c r="BC8" s="214" t="s">
        <v>14</v>
      </c>
      <c r="BD8" s="213" t="s">
        <v>15</v>
      </c>
      <c r="BE8" s="213"/>
      <c r="BF8" s="212"/>
    </row>
    <row r="9" spans="1:58" ht="33" customHeight="1">
      <c r="A9" s="231"/>
      <c r="B9" s="232"/>
      <c r="C9" s="233"/>
      <c r="D9" s="226"/>
      <c r="E9" s="222"/>
      <c r="F9" s="222"/>
      <c r="G9" s="223"/>
      <c r="H9" s="223"/>
      <c r="I9" s="227"/>
      <c r="J9" s="224"/>
      <c r="K9" s="215"/>
      <c r="L9" s="222"/>
      <c r="M9" s="222"/>
      <c r="N9" s="223"/>
      <c r="O9" s="223"/>
      <c r="P9" s="230"/>
      <c r="Q9" s="218"/>
      <c r="R9" s="215"/>
      <c r="S9" s="214"/>
      <c r="T9" s="214"/>
      <c r="U9" s="213"/>
      <c r="V9" s="213"/>
      <c r="W9" s="212"/>
      <c r="X9" s="218"/>
      <c r="Y9" s="215"/>
      <c r="Z9" s="214"/>
      <c r="AA9" s="214"/>
      <c r="AB9" s="213"/>
      <c r="AC9" s="213"/>
      <c r="AD9" s="212"/>
      <c r="AE9" s="218"/>
      <c r="AF9" s="215"/>
      <c r="AG9" s="214"/>
      <c r="AH9" s="214"/>
      <c r="AI9" s="213"/>
      <c r="AJ9" s="213"/>
      <c r="AK9" s="212"/>
      <c r="AL9" s="218"/>
      <c r="AM9" s="215"/>
      <c r="AN9" s="214"/>
      <c r="AO9" s="214"/>
      <c r="AP9" s="213"/>
      <c r="AQ9" s="213"/>
      <c r="AR9" s="212"/>
      <c r="AS9" s="218"/>
      <c r="AT9" s="215"/>
      <c r="AU9" s="214"/>
      <c r="AV9" s="214"/>
      <c r="AW9" s="213"/>
      <c r="AX9" s="213"/>
      <c r="AY9" s="212"/>
      <c r="AZ9" s="218"/>
      <c r="BA9" s="215"/>
      <c r="BB9" s="214"/>
      <c r="BC9" s="214"/>
      <c r="BD9" s="213"/>
      <c r="BE9" s="213"/>
      <c r="BF9" s="212"/>
    </row>
    <row r="10" spans="1:58" ht="12.75" customHeight="1">
      <c r="A10" s="8"/>
      <c r="B10" s="9" t="s">
        <v>22</v>
      </c>
      <c r="C10" s="10"/>
      <c r="D10" s="10"/>
      <c r="E10" s="10"/>
      <c r="F10" s="10"/>
      <c r="G10" s="10"/>
      <c r="H10" s="10"/>
      <c r="I10" s="10"/>
      <c r="J10" s="11"/>
      <c r="K10" s="10"/>
      <c r="L10" s="10"/>
      <c r="M10" s="10"/>
      <c r="N10" s="10"/>
      <c r="O10" s="10"/>
      <c r="P10" s="12"/>
      <c r="Q10" s="13"/>
      <c r="R10" s="14"/>
      <c r="S10" s="14"/>
      <c r="T10" s="14"/>
      <c r="U10" s="14"/>
      <c r="V10" s="14"/>
      <c r="W10" s="15"/>
      <c r="X10" s="13"/>
      <c r="Y10" s="16"/>
      <c r="Z10" s="17"/>
      <c r="AA10" s="17"/>
      <c r="AB10" s="18"/>
      <c r="AC10" s="18"/>
      <c r="AD10" s="19"/>
      <c r="AE10" s="8"/>
      <c r="AF10" s="16"/>
      <c r="AG10" s="17"/>
      <c r="AH10" s="17"/>
      <c r="AI10" s="18"/>
      <c r="AJ10" s="18"/>
      <c r="AK10" s="19"/>
      <c r="AL10" s="8"/>
      <c r="AM10" s="16"/>
      <c r="AN10" s="17"/>
      <c r="AO10" s="17"/>
      <c r="AP10" s="18"/>
      <c r="AQ10" s="18"/>
      <c r="AR10" s="18"/>
      <c r="AS10" s="20"/>
      <c r="AT10" s="21"/>
      <c r="AU10" s="22"/>
      <c r="AV10" s="22"/>
      <c r="AW10" s="23"/>
      <c r="AX10" s="23"/>
      <c r="AY10" s="24"/>
      <c r="AZ10" s="13"/>
      <c r="BA10" s="16"/>
      <c r="BB10" s="17"/>
      <c r="BC10" s="17"/>
      <c r="BD10" s="18"/>
      <c r="BE10" s="18"/>
      <c r="BF10" s="19"/>
    </row>
    <row r="11" spans="1:58" ht="25.5">
      <c r="A11" s="25">
        <v>1</v>
      </c>
      <c r="B11" s="26" t="s">
        <v>23</v>
      </c>
      <c r="C11" s="27">
        <f>J11+Q11+X11+AE11+AL11+AS11+AZ11</f>
        <v>589218</v>
      </c>
      <c r="D11" s="28">
        <f aca="true" t="shared" si="0" ref="D11:I28">K11+R11+Y11+AF11+AM11+AT11+BA11</f>
        <v>589218</v>
      </c>
      <c r="E11" s="28">
        <f t="shared" si="0"/>
        <v>244658</v>
      </c>
      <c r="F11" s="28">
        <f t="shared" si="0"/>
        <v>309744</v>
      </c>
      <c r="G11" s="28">
        <f t="shared" si="0"/>
        <v>34816</v>
      </c>
      <c r="H11" s="28">
        <f t="shared" si="0"/>
        <v>0</v>
      </c>
      <c r="I11" s="29">
        <f t="shared" si="0"/>
        <v>0</v>
      </c>
      <c r="J11" s="30">
        <f>K11+O11+P11</f>
        <v>211470</v>
      </c>
      <c r="K11" s="31">
        <f>L11+M11+N11</f>
        <v>211470</v>
      </c>
      <c r="L11" s="32">
        <f>+L12+L13+L14+L15+L16+L17</f>
        <v>96101</v>
      </c>
      <c r="M11" s="32">
        <f>+M12+M13+M14+M15+M16+M17</f>
        <v>113960</v>
      </c>
      <c r="N11" s="32">
        <f>+N12+N13+N14+N15+N16+N17</f>
        <v>1409</v>
      </c>
      <c r="O11" s="32">
        <f>+O12+O13+O14+O15+O16+O17</f>
        <v>0</v>
      </c>
      <c r="P11" s="32">
        <f>+P12+P13+P14+P15+P16+P17</f>
        <v>0</v>
      </c>
      <c r="Q11" s="33">
        <f>R11+V11+W11</f>
        <v>209289</v>
      </c>
      <c r="R11" s="31">
        <f>S11+T11+U11</f>
        <v>209289</v>
      </c>
      <c r="S11" s="34">
        <f>S12+S13+S14+S15+S16+S17</f>
        <v>67134</v>
      </c>
      <c r="T11" s="34">
        <f>T12+T13+T14+T15+T16+T17</f>
        <v>130607</v>
      </c>
      <c r="U11" s="34">
        <f>U12+U13+U14+U15+U16+U17</f>
        <v>11548</v>
      </c>
      <c r="V11" s="34">
        <f>V12+V13+V14+V15+V16+V17</f>
        <v>0</v>
      </c>
      <c r="W11" s="34">
        <f>W12+W13+W14+W15+W16+W17</f>
        <v>0</v>
      </c>
      <c r="X11" s="33">
        <f>Y11+AC11+AD11</f>
        <v>72583</v>
      </c>
      <c r="Y11" s="31">
        <f>Z11+AA11+AB11</f>
        <v>72583</v>
      </c>
      <c r="Z11" s="34">
        <f>Z12+Z13+Z14+Z15+Z16+Z17</f>
        <v>51911</v>
      </c>
      <c r="AA11" s="34">
        <f>AA12+AA13+AA14+AA15+AA16+AA17</f>
        <v>15514</v>
      </c>
      <c r="AB11" s="34">
        <f>AB12+AB13+AB14+AB15+AB16+AB17</f>
        <v>5158</v>
      </c>
      <c r="AC11" s="34">
        <f>AC12+AC13+AC14+AC15+AC16+AC17</f>
        <v>0</v>
      </c>
      <c r="AD11" s="34">
        <f>AD12+AD13+AD14+AD15+AD16+AD17</f>
        <v>0</v>
      </c>
      <c r="AE11" s="33">
        <f>AF11+AJ11+AK11</f>
        <v>95876</v>
      </c>
      <c r="AF11" s="31">
        <f>AG11+AH11+AI11</f>
        <v>95876</v>
      </c>
      <c r="AG11" s="34">
        <f>AG12+AG13+AG14+AG15+AG16+AG17</f>
        <v>29512</v>
      </c>
      <c r="AH11" s="34">
        <f>AH12+AH13+AH14+AH15+AH16+AH17</f>
        <v>49663</v>
      </c>
      <c r="AI11" s="34">
        <f>AI12+AI13+AI14+AI15+AI16+AI17</f>
        <v>16701</v>
      </c>
      <c r="AJ11" s="34">
        <f>AJ12+AJ13+AJ14+AJ15+AJ16+AJ17</f>
        <v>0</v>
      </c>
      <c r="AK11" s="34">
        <f>AK12+AK13+AK14+AK15+AK16+AK17</f>
        <v>0</v>
      </c>
      <c r="AL11" s="33">
        <f>AM11+AQ11+AR11</f>
        <v>0</v>
      </c>
      <c r="AM11" s="31">
        <f>AN11+AO11+AP11</f>
        <v>0</v>
      </c>
      <c r="AN11" s="34"/>
      <c r="AO11" s="34"/>
      <c r="AP11" s="34"/>
      <c r="AQ11" s="34"/>
      <c r="AR11" s="35"/>
      <c r="AS11" s="33">
        <f>AT11+AX11+AY11</f>
        <v>0</v>
      </c>
      <c r="AT11" s="31">
        <f>AU11+AV11+AW11</f>
        <v>0</v>
      </c>
      <c r="AU11" s="34"/>
      <c r="AV11" s="34"/>
      <c r="AW11" s="34"/>
      <c r="AX11" s="34"/>
      <c r="AY11" s="35"/>
      <c r="AZ11" s="33">
        <f>BA11+BE11+BF11</f>
        <v>0</v>
      </c>
      <c r="BA11" s="31">
        <f>BB11+BC11+BD11</f>
        <v>0</v>
      </c>
      <c r="BB11" s="34"/>
      <c r="BC11" s="34"/>
      <c r="BD11" s="34"/>
      <c r="BE11" s="34"/>
      <c r="BF11" s="35"/>
    </row>
    <row r="12" spans="1:58" ht="12.75">
      <c r="A12" s="36">
        <v>2</v>
      </c>
      <c r="B12" s="37" t="s">
        <v>24</v>
      </c>
      <c r="C12" s="38">
        <f aca="true" t="shared" si="1" ref="C12:C83">J12+Q12+X12+AE12+AL12+AS12+AZ12</f>
        <v>221547</v>
      </c>
      <c r="D12" s="39">
        <f t="shared" si="0"/>
        <v>221547</v>
      </c>
      <c r="E12" s="39">
        <f t="shared" si="0"/>
        <v>221547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40">
        <f t="shared" si="0"/>
        <v>0</v>
      </c>
      <c r="J12" s="41">
        <f aca="true" t="shared" si="2" ref="J12:J22">K12+O12+P12</f>
        <v>96101</v>
      </c>
      <c r="K12" s="42">
        <f aca="true" t="shared" si="3" ref="K12:K22">L12+M12+N12</f>
        <v>96101</v>
      </c>
      <c r="L12" s="43">
        <v>96101</v>
      </c>
      <c r="M12" s="43">
        <v>0</v>
      </c>
      <c r="N12" s="43">
        <v>0</v>
      </c>
      <c r="O12" s="43">
        <v>0</v>
      </c>
      <c r="P12" s="43">
        <v>0</v>
      </c>
      <c r="Q12" s="44">
        <f aca="true" t="shared" si="4" ref="Q12:Q22">R12+V12+W12</f>
        <v>67134</v>
      </c>
      <c r="R12" s="42">
        <f aca="true" t="shared" si="5" ref="R12:R22">S12+T12+U12</f>
        <v>67134</v>
      </c>
      <c r="S12" s="45">
        <v>67134</v>
      </c>
      <c r="T12" s="45">
        <v>0</v>
      </c>
      <c r="U12" s="45">
        <v>0</v>
      </c>
      <c r="V12" s="45">
        <v>0</v>
      </c>
      <c r="W12" s="45">
        <v>0</v>
      </c>
      <c r="X12" s="44">
        <f aca="true" t="shared" si="6" ref="X12:X22">Y12+AC12+AD12</f>
        <v>28800</v>
      </c>
      <c r="Y12" s="42">
        <f aca="true" t="shared" si="7" ref="Y12:Y22">Z12+AA12+AB12</f>
        <v>28800</v>
      </c>
      <c r="Z12" s="45">
        <v>28800</v>
      </c>
      <c r="AA12" s="45">
        <v>0</v>
      </c>
      <c r="AB12" s="45">
        <v>0</v>
      </c>
      <c r="AC12" s="45">
        <v>0</v>
      </c>
      <c r="AD12" s="46">
        <v>0</v>
      </c>
      <c r="AE12" s="44">
        <f aca="true" t="shared" si="8" ref="AE12:AE22">AF12+AJ12+AK12</f>
        <v>29512</v>
      </c>
      <c r="AF12" s="42">
        <f aca="true" t="shared" si="9" ref="AF12:AF22">AG12+AH12+AI12</f>
        <v>29512</v>
      </c>
      <c r="AG12" s="45">
        <v>29512</v>
      </c>
      <c r="AH12" s="45">
        <v>0</v>
      </c>
      <c r="AI12" s="45">
        <v>0</v>
      </c>
      <c r="AJ12" s="45">
        <v>0</v>
      </c>
      <c r="AK12" s="46">
        <v>0</v>
      </c>
      <c r="AL12" s="44">
        <f aca="true" t="shared" si="10" ref="AL12:AL22">AM12+AQ12+AR12</f>
        <v>0</v>
      </c>
      <c r="AM12" s="42">
        <f aca="true" t="shared" si="11" ref="AM12:AM22">AN12+AO12+AP12</f>
        <v>0</v>
      </c>
      <c r="AN12" s="45"/>
      <c r="AO12" s="45"/>
      <c r="AP12" s="45"/>
      <c r="AQ12" s="45"/>
      <c r="AR12" s="46"/>
      <c r="AS12" s="44">
        <f aca="true" t="shared" si="12" ref="AS12:AS22">AT12+AX12+AY12</f>
        <v>0</v>
      </c>
      <c r="AT12" s="42">
        <f aca="true" t="shared" si="13" ref="AT12:AT22">AU12+AV12+AW12</f>
        <v>0</v>
      </c>
      <c r="AU12" s="45"/>
      <c r="AV12" s="45"/>
      <c r="AW12" s="45"/>
      <c r="AX12" s="45"/>
      <c r="AY12" s="46"/>
      <c r="AZ12" s="44">
        <f aca="true" t="shared" si="14" ref="AZ12:AZ22">BA12+BE12+BF12</f>
        <v>0</v>
      </c>
      <c r="BA12" s="42">
        <f aca="true" t="shared" si="15" ref="BA12:BA22">BB12+BC12+BD12</f>
        <v>0</v>
      </c>
      <c r="BB12" s="45"/>
      <c r="BC12" s="45"/>
      <c r="BD12" s="45"/>
      <c r="BE12" s="45"/>
      <c r="BF12" s="46"/>
    </row>
    <row r="13" spans="1:58" ht="25.5">
      <c r="A13" s="36">
        <v>3</v>
      </c>
      <c r="B13" s="37" t="s">
        <v>25</v>
      </c>
      <c r="C13" s="38">
        <f t="shared" si="1"/>
        <v>154211</v>
      </c>
      <c r="D13" s="39">
        <f t="shared" si="0"/>
        <v>154211</v>
      </c>
      <c r="E13" s="39">
        <f t="shared" si="0"/>
        <v>23111</v>
      </c>
      <c r="F13" s="39">
        <f t="shared" si="0"/>
        <v>131100</v>
      </c>
      <c r="G13" s="39">
        <f t="shared" si="0"/>
        <v>0</v>
      </c>
      <c r="H13" s="39">
        <f t="shared" si="0"/>
        <v>0</v>
      </c>
      <c r="I13" s="40">
        <f t="shared" si="0"/>
        <v>0</v>
      </c>
      <c r="J13" s="41">
        <f t="shared" si="2"/>
        <v>41926</v>
      </c>
      <c r="K13" s="42">
        <f t="shared" si="3"/>
        <v>41926</v>
      </c>
      <c r="L13" s="43">
        <v>0</v>
      </c>
      <c r="M13" s="43">
        <v>41926</v>
      </c>
      <c r="N13" s="43">
        <v>0</v>
      </c>
      <c r="O13" s="43">
        <v>0</v>
      </c>
      <c r="P13" s="43">
        <v>0</v>
      </c>
      <c r="Q13" s="44">
        <f t="shared" si="4"/>
        <v>76783</v>
      </c>
      <c r="R13" s="42">
        <f t="shared" si="5"/>
        <v>76783</v>
      </c>
      <c r="S13" s="45">
        <v>0</v>
      </c>
      <c r="T13" s="45">
        <v>76783</v>
      </c>
      <c r="U13" s="45">
        <v>0</v>
      </c>
      <c r="V13" s="45">
        <v>0</v>
      </c>
      <c r="W13" s="45">
        <v>0</v>
      </c>
      <c r="X13" s="44">
        <f t="shared" si="6"/>
        <v>23111</v>
      </c>
      <c r="Y13" s="42">
        <f t="shared" si="7"/>
        <v>23111</v>
      </c>
      <c r="Z13" s="45">
        <v>23111</v>
      </c>
      <c r="AA13" s="45">
        <v>0</v>
      </c>
      <c r="AB13" s="45">
        <v>0</v>
      </c>
      <c r="AC13" s="45">
        <v>0</v>
      </c>
      <c r="AD13" s="46">
        <v>0</v>
      </c>
      <c r="AE13" s="44">
        <f t="shared" si="8"/>
        <v>12391</v>
      </c>
      <c r="AF13" s="42">
        <f t="shared" si="9"/>
        <v>12391</v>
      </c>
      <c r="AG13" s="45">
        <v>0</v>
      </c>
      <c r="AH13" s="45">
        <v>12391</v>
      </c>
      <c r="AI13" s="45">
        <v>0</v>
      </c>
      <c r="AJ13" s="45">
        <v>0</v>
      </c>
      <c r="AK13" s="46">
        <v>0</v>
      </c>
      <c r="AL13" s="44">
        <f t="shared" si="10"/>
        <v>0</v>
      </c>
      <c r="AM13" s="42">
        <f t="shared" si="11"/>
        <v>0</v>
      </c>
      <c r="AN13" s="45"/>
      <c r="AO13" s="45"/>
      <c r="AP13" s="45"/>
      <c r="AQ13" s="45"/>
      <c r="AR13" s="46"/>
      <c r="AS13" s="44">
        <f t="shared" si="12"/>
        <v>0</v>
      </c>
      <c r="AT13" s="42">
        <f t="shared" si="13"/>
        <v>0</v>
      </c>
      <c r="AU13" s="45"/>
      <c r="AV13" s="45"/>
      <c r="AW13" s="45"/>
      <c r="AX13" s="45"/>
      <c r="AY13" s="46"/>
      <c r="AZ13" s="44">
        <f t="shared" si="14"/>
        <v>0</v>
      </c>
      <c r="BA13" s="42">
        <f t="shared" si="15"/>
        <v>0</v>
      </c>
      <c r="BB13" s="45"/>
      <c r="BC13" s="45"/>
      <c r="BD13" s="45"/>
      <c r="BE13" s="45"/>
      <c r="BF13" s="46"/>
    </row>
    <row r="14" spans="1:58" ht="38.25">
      <c r="A14" s="36">
        <v>4</v>
      </c>
      <c r="B14" s="37" t="s">
        <v>26</v>
      </c>
      <c r="C14" s="38">
        <f t="shared" si="1"/>
        <v>17568</v>
      </c>
      <c r="D14" s="39">
        <f t="shared" si="0"/>
        <v>17568</v>
      </c>
      <c r="E14" s="39">
        <f t="shared" si="0"/>
        <v>0</v>
      </c>
      <c r="F14" s="39">
        <f t="shared" si="0"/>
        <v>17532</v>
      </c>
      <c r="G14" s="39">
        <f t="shared" si="0"/>
        <v>36</v>
      </c>
      <c r="H14" s="39">
        <f t="shared" si="0"/>
        <v>0</v>
      </c>
      <c r="I14" s="40">
        <f t="shared" si="0"/>
        <v>0</v>
      </c>
      <c r="J14" s="41">
        <f t="shared" si="2"/>
        <v>489</v>
      </c>
      <c r="K14" s="42">
        <f t="shared" si="3"/>
        <v>489</v>
      </c>
      <c r="L14" s="43">
        <v>0</v>
      </c>
      <c r="M14" s="43">
        <v>489</v>
      </c>
      <c r="N14" s="43">
        <v>0</v>
      </c>
      <c r="O14" s="43">
        <v>0</v>
      </c>
      <c r="P14" s="43">
        <v>0</v>
      </c>
      <c r="Q14" s="44">
        <f t="shared" si="4"/>
        <v>11793</v>
      </c>
      <c r="R14" s="42">
        <f t="shared" si="5"/>
        <v>11793</v>
      </c>
      <c r="S14" s="45">
        <v>0</v>
      </c>
      <c r="T14" s="45">
        <v>11793</v>
      </c>
      <c r="U14" s="45">
        <v>0</v>
      </c>
      <c r="V14" s="45">
        <v>0</v>
      </c>
      <c r="W14" s="45">
        <v>0</v>
      </c>
      <c r="X14" s="44">
        <f t="shared" si="6"/>
        <v>1433</v>
      </c>
      <c r="Y14" s="42">
        <f t="shared" si="7"/>
        <v>1433</v>
      </c>
      <c r="Z14" s="45">
        <v>0</v>
      </c>
      <c r="AA14" s="45">
        <v>1397</v>
      </c>
      <c r="AB14" s="45">
        <v>36</v>
      </c>
      <c r="AC14" s="45">
        <v>0</v>
      </c>
      <c r="AD14" s="46">
        <v>0</v>
      </c>
      <c r="AE14" s="44">
        <f t="shared" si="8"/>
        <v>3853</v>
      </c>
      <c r="AF14" s="42">
        <f t="shared" si="9"/>
        <v>3853</v>
      </c>
      <c r="AG14" s="45">
        <v>0</v>
      </c>
      <c r="AH14" s="45">
        <v>3853</v>
      </c>
      <c r="AI14" s="45">
        <v>0</v>
      </c>
      <c r="AJ14" s="45">
        <v>0</v>
      </c>
      <c r="AK14" s="46">
        <v>0</v>
      </c>
      <c r="AL14" s="44">
        <f t="shared" si="10"/>
        <v>0</v>
      </c>
      <c r="AM14" s="42">
        <f t="shared" si="11"/>
        <v>0</v>
      </c>
      <c r="AN14" s="45"/>
      <c r="AO14" s="45"/>
      <c r="AP14" s="45"/>
      <c r="AQ14" s="45"/>
      <c r="AR14" s="46"/>
      <c r="AS14" s="44">
        <f t="shared" si="12"/>
        <v>0</v>
      </c>
      <c r="AT14" s="42">
        <f t="shared" si="13"/>
        <v>0</v>
      </c>
      <c r="AU14" s="45"/>
      <c r="AV14" s="45"/>
      <c r="AW14" s="45"/>
      <c r="AX14" s="45"/>
      <c r="AY14" s="46"/>
      <c r="AZ14" s="44">
        <f t="shared" si="14"/>
        <v>0</v>
      </c>
      <c r="BA14" s="42">
        <f t="shared" si="15"/>
        <v>0</v>
      </c>
      <c r="BB14" s="45"/>
      <c r="BC14" s="45"/>
      <c r="BD14" s="45"/>
      <c r="BE14" s="45"/>
      <c r="BF14" s="46"/>
    </row>
    <row r="15" spans="1:58" ht="25.5">
      <c r="A15" s="36">
        <v>5</v>
      </c>
      <c r="B15" s="37" t="s">
        <v>27</v>
      </c>
      <c r="C15" s="38">
        <f t="shared" si="1"/>
        <v>77934</v>
      </c>
      <c r="D15" s="39">
        <f t="shared" si="0"/>
        <v>77934</v>
      </c>
      <c r="E15" s="39">
        <f t="shared" si="0"/>
        <v>0</v>
      </c>
      <c r="F15" s="39">
        <f t="shared" si="0"/>
        <v>77785</v>
      </c>
      <c r="G15" s="39">
        <f t="shared" si="0"/>
        <v>149</v>
      </c>
      <c r="H15" s="39">
        <f t="shared" si="0"/>
        <v>0</v>
      </c>
      <c r="I15" s="40">
        <f t="shared" si="0"/>
        <v>0</v>
      </c>
      <c r="J15" s="41">
        <f t="shared" si="2"/>
        <v>27685</v>
      </c>
      <c r="K15" s="42">
        <f t="shared" si="3"/>
        <v>27685</v>
      </c>
      <c r="L15" s="43">
        <v>0</v>
      </c>
      <c r="M15" s="43">
        <v>27685</v>
      </c>
      <c r="N15" s="43">
        <v>0</v>
      </c>
      <c r="O15" s="43">
        <v>0</v>
      </c>
      <c r="P15" s="43">
        <v>0</v>
      </c>
      <c r="Q15" s="44">
        <f t="shared" si="4"/>
        <v>24303</v>
      </c>
      <c r="R15" s="42">
        <f t="shared" si="5"/>
        <v>24303</v>
      </c>
      <c r="S15" s="45">
        <v>0</v>
      </c>
      <c r="T15" s="45">
        <v>24303</v>
      </c>
      <c r="U15" s="45">
        <v>0</v>
      </c>
      <c r="V15" s="45">
        <v>0</v>
      </c>
      <c r="W15" s="45">
        <v>0</v>
      </c>
      <c r="X15" s="44">
        <f t="shared" si="6"/>
        <v>4311</v>
      </c>
      <c r="Y15" s="42">
        <f t="shared" si="7"/>
        <v>4311</v>
      </c>
      <c r="Z15" s="45">
        <v>0</v>
      </c>
      <c r="AA15" s="45">
        <v>4162</v>
      </c>
      <c r="AB15" s="45">
        <v>149</v>
      </c>
      <c r="AC15" s="45">
        <v>0</v>
      </c>
      <c r="AD15" s="46">
        <v>0</v>
      </c>
      <c r="AE15" s="44">
        <f t="shared" si="8"/>
        <v>21635</v>
      </c>
      <c r="AF15" s="42">
        <f t="shared" si="9"/>
        <v>21635</v>
      </c>
      <c r="AG15" s="45">
        <v>0</v>
      </c>
      <c r="AH15" s="45">
        <v>21635</v>
      </c>
      <c r="AI15" s="45">
        <v>0</v>
      </c>
      <c r="AJ15" s="45">
        <v>0</v>
      </c>
      <c r="AK15" s="46">
        <v>0</v>
      </c>
      <c r="AL15" s="44">
        <f t="shared" si="10"/>
        <v>0</v>
      </c>
      <c r="AM15" s="42">
        <f t="shared" si="11"/>
        <v>0</v>
      </c>
      <c r="AN15" s="45"/>
      <c r="AO15" s="45"/>
      <c r="AP15" s="45"/>
      <c r="AQ15" s="45"/>
      <c r="AR15" s="46"/>
      <c r="AS15" s="44">
        <f t="shared" si="12"/>
        <v>0</v>
      </c>
      <c r="AT15" s="42">
        <f t="shared" si="13"/>
        <v>0</v>
      </c>
      <c r="AU15" s="45"/>
      <c r="AV15" s="45"/>
      <c r="AW15" s="45"/>
      <c r="AX15" s="45"/>
      <c r="AY15" s="46"/>
      <c r="AZ15" s="44">
        <f t="shared" si="14"/>
        <v>0</v>
      </c>
      <c r="BA15" s="42">
        <f t="shared" si="15"/>
        <v>0</v>
      </c>
      <c r="BB15" s="45"/>
      <c r="BC15" s="45"/>
      <c r="BD15" s="45"/>
      <c r="BE15" s="45"/>
      <c r="BF15" s="46"/>
    </row>
    <row r="16" spans="1:58" ht="25.5">
      <c r="A16" s="36">
        <v>6</v>
      </c>
      <c r="B16" s="37" t="s">
        <v>28</v>
      </c>
      <c r="C16" s="38">
        <f t="shared" si="1"/>
        <v>99492</v>
      </c>
      <c r="D16" s="39">
        <f t="shared" si="0"/>
        <v>99492</v>
      </c>
      <c r="E16" s="39">
        <f t="shared" si="0"/>
        <v>0</v>
      </c>
      <c r="F16" s="39">
        <f t="shared" si="0"/>
        <v>73319</v>
      </c>
      <c r="G16" s="39">
        <f t="shared" si="0"/>
        <v>26173</v>
      </c>
      <c r="H16" s="39">
        <f t="shared" si="0"/>
        <v>0</v>
      </c>
      <c r="I16" s="40">
        <f t="shared" si="0"/>
        <v>0</v>
      </c>
      <c r="J16" s="41">
        <f t="shared" si="2"/>
        <v>37176</v>
      </c>
      <c r="K16" s="42">
        <f t="shared" si="3"/>
        <v>37176</v>
      </c>
      <c r="L16" s="43">
        <v>0</v>
      </c>
      <c r="M16" s="43">
        <v>35767</v>
      </c>
      <c r="N16" s="43">
        <v>1409</v>
      </c>
      <c r="O16" s="43">
        <v>0</v>
      </c>
      <c r="P16" s="43">
        <v>0</v>
      </c>
      <c r="Q16" s="44">
        <f t="shared" si="4"/>
        <v>29276</v>
      </c>
      <c r="R16" s="42">
        <f t="shared" si="5"/>
        <v>29276</v>
      </c>
      <c r="S16" s="45">
        <v>0</v>
      </c>
      <c r="T16" s="45">
        <v>17728</v>
      </c>
      <c r="U16" s="45">
        <v>11548</v>
      </c>
      <c r="V16" s="45">
        <v>0</v>
      </c>
      <c r="W16" s="45">
        <v>0</v>
      </c>
      <c r="X16" s="44">
        <f t="shared" si="6"/>
        <v>13013</v>
      </c>
      <c r="Y16" s="42">
        <f t="shared" si="7"/>
        <v>13013</v>
      </c>
      <c r="Z16" s="45">
        <v>0</v>
      </c>
      <c r="AA16" s="45">
        <v>8040</v>
      </c>
      <c r="AB16" s="45">
        <v>4973</v>
      </c>
      <c r="AC16" s="45">
        <v>0</v>
      </c>
      <c r="AD16" s="46">
        <v>0</v>
      </c>
      <c r="AE16" s="44">
        <f t="shared" si="8"/>
        <v>20027</v>
      </c>
      <c r="AF16" s="42">
        <f t="shared" si="9"/>
        <v>20027</v>
      </c>
      <c r="AG16" s="45">
        <v>0</v>
      </c>
      <c r="AH16" s="45">
        <v>11784</v>
      </c>
      <c r="AI16" s="45">
        <v>8243</v>
      </c>
      <c r="AJ16" s="45">
        <v>0</v>
      </c>
      <c r="AK16" s="46">
        <v>0</v>
      </c>
      <c r="AL16" s="44">
        <f t="shared" si="10"/>
        <v>0</v>
      </c>
      <c r="AM16" s="42">
        <f t="shared" si="11"/>
        <v>0</v>
      </c>
      <c r="AN16" s="45"/>
      <c r="AO16" s="45"/>
      <c r="AP16" s="45"/>
      <c r="AQ16" s="45"/>
      <c r="AR16" s="46"/>
      <c r="AS16" s="44">
        <f t="shared" si="12"/>
        <v>0</v>
      </c>
      <c r="AT16" s="42">
        <f t="shared" si="13"/>
        <v>0</v>
      </c>
      <c r="AU16" s="45"/>
      <c r="AV16" s="45"/>
      <c r="AW16" s="45"/>
      <c r="AX16" s="45"/>
      <c r="AY16" s="46"/>
      <c r="AZ16" s="44">
        <f t="shared" si="14"/>
        <v>0</v>
      </c>
      <c r="BA16" s="42">
        <f t="shared" si="15"/>
        <v>0</v>
      </c>
      <c r="BB16" s="45"/>
      <c r="BC16" s="45"/>
      <c r="BD16" s="45"/>
      <c r="BE16" s="45"/>
      <c r="BF16" s="46"/>
    </row>
    <row r="17" spans="1:58" ht="25.5">
      <c r="A17" s="36">
        <v>7</v>
      </c>
      <c r="B17" s="37" t="s">
        <v>29</v>
      </c>
      <c r="C17" s="38">
        <f t="shared" si="1"/>
        <v>18466</v>
      </c>
      <c r="D17" s="39">
        <f t="shared" si="0"/>
        <v>18466</v>
      </c>
      <c r="E17" s="39">
        <f t="shared" si="0"/>
        <v>0</v>
      </c>
      <c r="F17" s="39">
        <f t="shared" si="0"/>
        <v>10008</v>
      </c>
      <c r="G17" s="39">
        <f t="shared" si="0"/>
        <v>8458</v>
      </c>
      <c r="H17" s="39">
        <f t="shared" si="0"/>
        <v>0</v>
      </c>
      <c r="I17" s="40">
        <f t="shared" si="0"/>
        <v>0</v>
      </c>
      <c r="J17" s="41">
        <f t="shared" si="2"/>
        <v>8093</v>
      </c>
      <c r="K17" s="42">
        <f t="shared" si="3"/>
        <v>8093</v>
      </c>
      <c r="L17" s="43">
        <v>0</v>
      </c>
      <c r="M17" s="43">
        <v>8093</v>
      </c>
      <c r="N17" s="43">
        <v>0</v>
      </c>
      <c r="O17" s="43">
        <v>0</v>
      </c>
      <c r="P17" s="43">
        <v>0</v>
      </c>
      <c r="Q17" s="44">
        <f t="shared" si="4"/>
        <v>0</v>
      </c>
      <c r="R17" s="42">
        <f t="shared" si="5"/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4">
        <f t="shared" si="6"/>
        <v>1915</v>
      </c>
      <c r="Y17" s="42">
        <f t="shared" si="7"/>
        <v>1915</v>
      </c>
      <c r="Z17" s="45">
        <v>0</v>
      </c>
      <c r="AA17" s="45">
        <v>1915</v>
      </c>
      <c r="AB17" s="45">
        <v>0</v>
      </c>
      <c r="AC17" s="45">
        <v>0</v>
      </c>
      <c r="AD17" s="46">
        <v>0</v>
      </c>
      <c r="AE17" s="44">
        <f t="shared" si="8"/>
        <v>8458</v>
      </c>
      <c r="AF17" s="42">
        <f t="shared" si="9"/>
        <v>8458</v>
      </c>
      <c r="AG17" s="45">
        <v>0</v>
      </c>
      <c r="AH17" s="45">
        <v>0</v>
      </c>
      <c r="AI17" s="45">
        <v>8458</v>
      </c>
      <c r="AJ17" s="45">
        <v>0</v>
      </c>
      <c r="AK17" s="46">
        <v>0</v>
      </c>
      <c r="AL17" s="44">
        <f t="shared" si="10"/>
        <v>0</v>
      </c>
      <c r="AM17" s="42">
        <f t="shared" si="11"/>
        <v>0</v>
      </c>
      <c r="AN17" s="45"/>
      <c r="AO17" s="45"/>
      <c r="AP17" s="45"/>
      <c r="AQ17" s="45"/>
      <c r="AR17" s="46"/>
      <c r="AS17" s="44">
        <f t="shared" si="12"/>
        <v>0</v>
      </c>
      <c r="AT17" s="42">
        <f t="shared" si="13"/>
        <v>0</v>
      </c>
      <c r="AU17" s="45"/>
      <c r="AV17" s="45"/>
      <c r="AW17" s="45"/>
      <c r="AX17" s="45"/>
      <c r="AY17" s="46"/>
      <c r="AZ17" s="44">
        <f t="shared" si="14"/>
        <v>0</v>
      </c>
      <c r="BA17" s="42">
        <f t="shared" si="15"/>
        <v>0</v>
      </c>
      <c r="BB17" s="45"/>
      <c r="BC17" s="45"/>
      <c r="BD17" s="45"/>
      <c r="BE17" s="45"/>
      <c r="BF17" s="46"/>
    </row>
    <row r="18" spans="1:58" ht="25.5">
      <c r="A18" s="36">
        <v>8</v>
      </c>
      <c r="B18" s="37" t="s">
        <v>30</v>
      </c>
      <c r="C18" s="38">
        <f t="shared" si="1"/>
        <v>17324</v>
      </c>
      <c r="D18" s="39">
        <f t="shared" si="0"/>
        <v>15841</v>
      </c>
      <c r="E18" s="39">
        <f t="shared" si="0"/>
        <v>0</v>
      </c>
      <c r="F18" s="39">
        <f t="shared" si="0"/>
        <v>1035</v>
      </c>
      <c r="G18" s="39">
        <f t="shared" si="0"/>
        <v>14806</v>
      </c>
      <c r="H18" s="39">
        <f t="shared" si="0"/>
        <v>0</v>
      </c>
      <c r="I18" s="40">
        <f t="shared" si="0"/>
        <v>1483</v>
      </c>
      <c r="J18" s="41">
        <f t="shared" si="2"/>
        <v>15841</v>
      </c>
      <c r="K18" s="42">
        <f t="shared" si="3"/>
        <v>15841</v>
      </c>
      <c r="L18" s="43">
        <v>0</v>
      </c>
      <c r="M18" s="43">
        <v>1035</v>
      </c>
      <c r="N18" s="43">
        <v>14806</v>
      </c>
      <c r="O18" s="43">
        <v>0</v>
      </c>
      <c r="P18" s="43">
        <v>0</v>
      </c>
      <c r="Q18" s="44">
        <f t="shared" si="4"/>
        <v>0</v>
      </c>
      <c r="R18" s="42">
        <f t="shared" si="5"/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4">
        <f t="shared" si="6"/>
        <v>0</v>
      </c>
      <c r="Y18" s="42">
        <f t="shared" si="7"/>
        <v>0</v>
      </c>
      <c r="Z18" s="45">
        <v>0</v>
      </c>
      <c r="AA18" s="45">
        <v>0</v>
      </c>
      <c r="AB18" s="45">
        <v>0</v>
      </c>
      <c r="AC18" s="45">
        <v>0</v>
      </c>
      <c r="AD18" s="46">
        <v>0</v>
      </c>
      <c r="AE18" s="44">
        <f t="shared" si="8"/>
        <v>1483</v>
      </c>
      <c r="AF18" s="42">
        <f t="shared" si="9"/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1483</v>
      </c>
      <c r="AL18" s="44">
        <f t="shared" si="10"/>
        <v>0</v>
      </c>
      <c r="AM18" s="42">
        <f t="shared" si="11"/>
        <v>0</v>
      </c>
      <c r="AN18" s="45"/>
      <c r="AO18" s="45"/>
      <c r="AP18" s="45"/>
      <c r="AQ18" s="45"/>
      <c r="AR18" s="46"/>
      <c r="AS18" s="44">
        <f t="shared" si="12"/>
        <v>0</v>
      </c>
      <c r="AT18" s="42">
        <f t="shared" si="13"/>
        <v>0</v>
      </c>
      <c r="AU18" s="45"/>
      <c r="AV18" s="45"/>
      <c r="AW18" s="45"/>
      <c r="AX18" s="45"/>
      <c r="AY18" s="46"/>
      <c r="AZ18" s="44">
        <f t="shared" si="14"/>
        <v>0</v>
      </c>
      <c r="BA18" s="42">
        <f t="shared" si="15"/>
        <v>0</v>
      </c>
      <c r="BB18" s="45"/>
      <c r="BC18" s="45"/>
      <c r="BD18" s="45"/>
      <c r="BE18" s="45"/>
      <c r="BF18" s="46"/>
    </row>
    <row r="19" spans="1:58" ht="38.25">
      <c r="A19" s="36">
        <v>9</v>
      </c>
      <c r="B19" s="37" t="s">
        <v>31</v>
      </c>
      <c r="C19" s="38">
        <f t="shared" si="1"/>
        <v>0</v>
      </c>
      <c r="D19" s="39">
        <f t="shared" si="0"/>
        <v>0</v>
      </c>
      <c r="E19" s="39">
        <f t="shared" si="0"/>
        <v>0</v>
      </c>
      <c r="F19" s="39">
        <f t="shared" si="0"/>
        <v>0</v>
      </c>
      <c r="G19" s="39">
        <f t="shared" si="0"/>
        <v>0</v>
      </c>
      <c r="H19" s="39">
        <f t="shared" si="0"/>
        <v>0</v>
      </c>
      <c r="I19" s="40">
        <f t="shared" si="0"/>
        <v>0</v>
      </c>
      <c r="J19" s="41">
        <f t="shared" si="2"/>
        <v>0</v>
      </c>
      <c r="K19" s="42">
        <f t="shared" si="3"/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4">
        <f t="shared" si="4"/>
        <v>0</v>
      </c>
      <c r="R19" s="42">
        <f t="shared" si="5"/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4">
        <f t="shared" si="6"/>
        <v>0</v>
      </c>
      <c r="Y19" s="42">
        <f t="shared" si="7"/>
        <v>0</v>
      </c>
      <c r="Z19" s="45">
        <v>0</v>
      </c>
      <c r="AA19" s="45">
        <v>0</v>
      </c>
      <c r="AB19" s="45">
        <v>0</v>
      </c>
      <c r="AC19" s="45">
        <v>0</v>
      </c>
      <c r="AD19" s="46">
        <v>0</v>
      </c>
      <c r="AE19" s="44">
        <f t="shared" si="8"/>
        <v>0</v>
      </c>
      <c r="AF19" s="42">
        <f t="shared" si="9"/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4">
        <f t="shared" si="10"/>
        <v>0</v>
      </c>
      <c r="AM19" s="42">
        <f t="shared" si="11"/>
        <v>0</v>
      </c>
      <c r="AN19" s="45"/>
      <c r="AO19" s="45"/>
      <c r="AP19" s="45"/>
      <c r="AQ19" s="45"/>
      <c r="AR19" s="46"/>
      <c r="AS19" s="44">
        <f t="shared" si="12"/>
        <v>0</v>
      </c>
      <c r="AT19" s="42">
        <f t="shared" si="13"/>
        <v>0</v>
      </c>
      <c r="AU19" s="45"/>
      <c r="AV19" s="45"/>
      <c r="AW19" s="45"/>
      <c r="AX19" s="45"/>
      <c r="AY19" s="46"/>
      <c r="AZ19" s="44">
        <f t="shared" si="14"/>
        <v>0</v>
      </c>
      <c r="BA19" s="42">
        <f t="shared" si="15"/>
        <v>0</v>
      </c>
      <c r="BB19" s="45"/>
      <c r="BC19" s="45"/>
      <c r="BD19" s="45"/>
      <c r="BE19" s="45"/>
      <c r="BF19" s="46"/>
    </row>
    <row r="20" spans="1:58" ht="38.25">
      <c r="A20" s="36">
        <v>10</v>
      </c>
      <c r="B20" s="37" t="s">
        <v>32</v>
      </c>
      <c r="C20" s="38">
        <f t="shared" si="1"/>
        <v>1</v>
      </c>
      <c r="D20" s="39">
        <f t="shared" si="0"/>
        <v>1</v>
      </c>
      <c r="E20" s="39">
        <f t="shared" si="0"/>
        <v>0</v>
      </c>
      <c r="F20" s="39">
        <f t="shared" si="0"/>
        <v>0</v>
      </c>
      <c r="G20" s="39">
        <f t="shared" si="0"/>
        <v>1</v>
      </c>
      <c r="H20" s="39">
        <f t="shared" si="0"/>
        <v>0</v>
      </c>
      <c r="I20" s="40">
        <f t="shared" si="0"/>
        <v>0</v>
      </c>
      <c r="J20" s="41">
        <f t="shared" si="2"/>
        <v>0</v>
      </c>
      <c r="K20" s="42">
        <f t="shared" si="3"/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4">
        <f t="shared" si="4"/>
        <v>1</v>
      </c>
      <c r="R20" s="42">
        <f t="shared" si="5"/>
        <v>1</v>
      </c>
      <c r="S20" s="45">
        <v>0</v>
      </c>
      <c r="T20" s="45">
        <v>0</v>
      </c>
      <c r="U20" s="45">
        <v>1</v>
      </c>
      <c r="V20" s="45">
        <v>0</v>
      </c>
      <c r="W20" s="45">
        <v>0</v>
      </c>
      <c r="X20" s="44">
        <f t="shared" si="6"/>
        <v>0</v>
      </c>
      <c r="Y20" s="42">
        <f t="shared" si="7"/>
        <v>0</v>
      </c>
      <c r="Z20" s="45">
        <v>0</v>
      </c>
      <c r="AA20" s="45">
        <v>0</v>
      </c>
      <c r="AB20" s="45">
        <v>0</v>
      </c>
      <c r="AC20" s="45">
        <v>0</v>
      </c>
      <c r="AD20" s="46">
        <v>0</v>
      </c>
      <c r="AE20" s="44">
        <f t="shared" si="8"/>
        <v>0</v>
      </c>
      <c r="AF20" s="42">
        <f t="shared" si="9"/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4">
        <f t="shared" si="10"/>
        <v>0</v>
      </c>
      <c r="AM20" s="42">
        <f t="shared" si="11"/>
        <v>0</v>
      </c>
      <c r="AN20" s="45"/>
      <c r="AO20" s="45"/>
      <c r="AP20" s="45"/>
      <c r="AQ20" s="45"/>
      <c r="AR20" s="46"/>
      <c r="AS20" s="44">
        <f t="shared" si="12"/>
        <v>0</v>
      </c>
      <c r="AT20" s="42">
        <f t="shared" si="13"/>
        <v>0</v>
      </c>
      <c r="AU20" s="45"/>
      <c r="AV20" s="45"/>
      <c r="AW20" s="45"/>
      <c r="AX20" s="45"/>
      <c r="AY20" s="46"/>
      <c r="AZ20" s="44">
        <f t="shared" si="14"/>
        <v>0</v>
      </c>
      <c r="BA20" s="42">
        <f t="shared" si="15"/>
        <v>0</v>
      </c>
      <c r="BB20" s="45"/>
      <c r="BC20" s="45"/>
      <c r="BD20" s="45"/>
      <c r="BE20" s="45"/>
      <c r="BF20" s="46"/>
    </row>
    <row r="21" spans="1:58" ht="24.75" customHeight="1">
      <c r="A21" s="36">
        <v>11</v>
      </c>
      <c r="B21" s="37" t="s">
        <v>33</v>
      </c>
      <c r="C21" s="38">
        <f t="shared" si="1"/>
        <v>5000</v>
      </c>
      <c r="D21" s="39">
        <f t="shared" si="0"/>
        <v>5000</v>
      </c>
      <c r="E21" s="39">
        <f t="shared" si="0"/>
        <v>0</v>
      </c>
      <c r="F21" s="39">
        <f t="shared" si="0"/>
        <v>0</v>
      </c>
      <c r="G21" s="39">
        <f t="shared" si="0"/>
        <v>5000</v>
      </c>
      <c r="H21" s="39">
        <f t="shared" si="0"/>
        <v>0</v>
      </c>
      <c r="I21" s="40">
        <f t="shared" si="0"/>
        <v>0</v>
      </c>
      <c r="J21" s="41">
        <f t="shared" si="2"/>
        <v>0</v>
      </c>
      <c r="K21" s="42">
        <f t="shared" si="3"/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4">
        <f t="shared" si="4"/>
        <v>5000</v>
      </c>
      <c r="R21" s="42">
        <f t="shared" si="5"/>
        <v>5000</v>
      </c>
      <c r="S21" s="45">
        <v>0</v>
      </c>
      <c r="T21" s="45">
        <v>0</v>
      </c>
      <c r="U21" s="45">
        <v>5000</v>
      </c>
      <c r="V21" s="45">
        <v>0</v>
      </c>
      <c r="W21" s="45">
        <v>0</v>
      </c>
      <c r="X21" s="44">
        <f t="shared" si="6"/>
        <v>0</v>
      </c>
      <c r="Y21" s="42">
        <f t="shared" si="7"/>
        <v>0</v>
      </c>
      <c r="Z21" s="45">
        <v>0</v>
      </c>
      <c r="AA21" s="45">
        <v>0</v>
      </c>
      <c r="AB21" s="45">
        <v>0</v>
      </c>
      <c r="AC21" s="45">
        <v>0</v>
      </c>
      <c r="AD21" s="46">
        <v>0</v>
      </c>
      <c r="AE21" s="44">
        <f t="shared" si="8"/>
        <v>0</v>
      </c>
      <c r="AF21" s="42">
        <f t="shared" si="9"/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4">
        <f t="shared" si="10"/>
        <v>0</v>
      </c>
      <c r="AM21" s="42">
        <f t="shared" si="11"/>
        <v>0</v>
      </c>
      <c r="AN21" s="45"/>
      <c r="AO21" s="45"/>
      <c r="AP21" s="45"/>
      <c r="AQ21" s="45"/>
      <c r="AR21" s="46"/>
      <c r="AS21" s="44">
        <f t="shared" si="12"/>
        <v>0</v>
      </c>
      <c r="AT21" s="42">
        <f t="shared" si="13"/>
        <v>0</v>
      </c>
      <c r="AU21" s="45"/>
      <c r="AV21" s="45"/>
      <c r="AW21" s="45"/>
      <c r="AX21" s="45"/>
      <c r="AY21" s="46"/>
      <c r="AZ21" s="44">
        <f t="shared" si="14"/>
        <v>0</v>
      </c>
      <c r="BA21" s="42">
        <f t="shared" si="15"/>
        <v>0</v>
      </c>
      <c r="BB21" s="45"/>
      <c r="BC21" s="45"/>
      <c r="BD21" s="45"/>
      <c r="BE21" s="45"/>
      <c r="BF21" s="46"/>
    </row>
    <row r="22" spans="1:58" ht="28.5" customHeight="1" thickBot="1">
      <c r="A22" s="47">
        <v>12</v>
      </c>
      <c r="B22" s="37" t="s">
        <v>34</v>
      </c>
      <c r="C22" s="38">
        <f t="shared" si="1"/>
        <v>0</v>
      </c>
      <c r="D22" s="39">
        <f t="shared" si="0"/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40">
        <f t="shared" si="0"/>
        <v>0</v>
      </c>
      <c r="J22" s="41">
        <f t="shared" si="2"/>
        <v>0</v>
      </c>
      <c r="K22" s="42">
        <f t="shared" si="3"/>
        <v>0</v>
      </c>
      <c r="L22" s="43">
        <v>0</v>
      </c>
      <c r="M22" s="43">
        <v>0</v>
      </c>
      <c r="N22" s="48">
        <v>0</v>
      </c>
      <c r="O22" s="43">
        <v>0</v>
      </c>
      <c r="P22" s="43">
        <v>0</v>
      </c>
      <c r="Q22" s="44">
        <f t="shared" si="4"/>
        <v>0</v>
      </c>
      <c r="R22" s="42">
        <f t="shared" si="5"/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4">
        <f t="shared" si="6"/>
        <v>0</v>
      </c>
      <c r="Y22" s="42">
        <f t="shared" si="7"/>
        <v>0</v>
      </c>
      <c r="Z22" s="49">
        <v>0</v>
      </c>
      <c r="AA22" s="49">
        <v>0</v>
      </c>
      <c r="AB22" s="49">
        <v>0</v>
      </c>
      <c r="AC22" s="49">
        <v>0</v>
      </c>
      <c r="AD22" s="50">
        <v>0</v>
      </c>
      <c r="AE22" s="44">
        <f t="shared" si="8"/>
        <v>0</v>
      </c>
      <c r="AF22" s="42">
        <f t="shared" si="9"/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4">
        <f t="shared" si="10"/>
        <v>0</v>
      </c>
      <c r="AM22" s="42">
        <f t="shared" si="11"/>
        <v>0</v>
      </c>
      <c r="AN22" s="49"/>
      <c r="AO22" s="49"/>
      <c r="AP22" s="49"/>
      <c r="AQ22" s="49"/>
      <c r="AR22" s="50"/>
      <c r="AS22" s="44">
        <f t="shared" si="12"/>
        <v>0</v>
      </c>
      <c r="AT22" s="42">
        <f t="shared" si="13"/>
        <v>0</v>
      </c>
      <c r="AU22" s="49"/>
      <c r="AV22" s="49"/>
      <c r="AW22" s="49"/>
      <c r="AX22" s="49"/>
      <c r="AY22" s="50"/>
      <c r="AZ22" s="44">
        <f t="shared" si="14"/>
        <v>0</v>
      </c>
      <c r="BA22" s="42">
        <f t="shared" si="15"/>
        <v>0</v>
      </c>
      <c r="BB22" s="49"/>
      <c r="BC22" s="49"/>
      <c r="BD22" s="49"/>
      <c r="BE22" s="49"/>
      <c r="BF22" s="50"/>
    </row>
    <row r="23" spans="1:58" ht="13.5" thickBot="1">
      <c r="A23" s="8"/>
      <c r="B23" s="9" t="s">
        <v>35</v>
      </c>
      <c r="C23" s="51"/>
      <c r="D23" s="51"/>
      <c r="E23" s="51"/>
      <c r="F23" s="51"/>
      <c r="G23" s="51"/>
      <c r="H23" s="51"/>
      <c r="I23" s="51"/>
      <c r="J23" s="52"/>
      <c r="K23" s="52"/>
      <c r="L23" s="53"/>
      <c r="M23" s="53"/>
      <c r="N23" s="53"/>
      <c r="O23" s="52"/>
      <c r="P23" s="52"/>
      <c r="Q23" s="170"/>
      <c r="R23" s="170"/>
      <c r="S23" s="171"/>
      <c r="T23" s="171"/>
      <c r="U23" s="171"/>
      <c r="V23" s="171"/>
      <c r="W23" s="172"/>
      <c r="X23" s="56"/>
      <c r="Y23" s="57"/>
      <c r="Z23" s="17"/>
      <c r="AA23" s="17"/>
      <c r="AB23" s="18"/>
      <c r="AC23" s="18"/>
      <c r="AD23" s="18"/>
      <c r="AE23" s="58"/>
      <c r="AF23" s="59"/>
      <c r="AG23" s="60"/>
      <c r="AH23" s="60"/>
      <c r="AI23" s="61"/>
      <c r="AJ23" s="61"/>
      <c r="AK23" s="61"/>
      <c r="AL23" s="62"/>
      <c r="AM23" s="57"/>
      <c r="AN23" s="17"/>
      <c r="AO23" s="17"/>
      <c r="AP23" s="18"/>
      <c r="AQ23" s="18"/>
      <c r="AR23" s="18"/>
      <c r="AS23" s="63"/>
      <c r="AT23" s="64"/>
      <c r="AU23" s="22"/>
      <c r="AV23" s="22"/>
      <c r="AW23" s="23"/>
      <c r="AX23" s="23"/>
      <c r="AY23" s="24"/>
      <c r="AZ23" s="56"/>
      <c r="BA23" s="57"/>
      <c r="BB23" s="17"/>
      <c r="BC23" s="17"/>
      <c r="BD23" s="18"/>
      <c r="BE23" s="18"/>
      <c r="BF23" s="19"/>
    </row>
    <row r="24" spans="1:58" ht="12.75">
      <c r="A24" s="25">
        <v>13</v>
      </c>
      <c r="B24" s="65" t="s">
        <v>36</v>
      </c>
      <c r="C24" s="27">
        <f t="shared" si="1"/>
        <v>152</v>
      </c>
      <c r="D24" s="28">
        <f t="shared" si="0"/>
        <v>2</v>
      </c>
      <c r="E24" s="28">
        <f t="shared" si="0"/>
        <v>0</v>
      </c>
      <c r="F24" s="28">
        <f t="shared" si="0"/>
        <v>0</v>
      </c>
      <c r="G24" s="28">
        <f t="shared" si="0"/>
        <v>2</v>
      </c>
      <c r="H24" s="28">
        <f t="shared" si="0"/>
        <v>132</v>
      </c>
      <c r="I24" s="29">
        <f t="shared" si="0"/>
        <v>18</v>
      </c>
      <c r="J24" s="66">
        <f>K24+O24+P24</f>
        <v>31</v>
      </c>
      <c r="K24" s="67">
        <f>L24+M24+N24</f>
        <v>1</v>
      </c>
      <c r="L24" s="68">
        <v>0</v>
      </c>
      <c r="M24" s="68">
        <v>0</v>
      </c>
      <c r="N24" s="68">
        <v>1</v>
      </c>
      <c r="O24" s="32">
        <v>27</v>
      </c>
      <c r="P24" s="140">
        <v>3</v>
      </c>
      <c r="Q24" s="175">
        <f>R24+V24+W24</f>
        <v>45</v>
      </c>
      <c r="R24" s="176">
        <f>S24+T24+U24</f>
        <v>1</v>
      </c>
      <c r="S24" s="177">
        <v>0</v>
      </c>
      <c r="T24" s="177">
        <v>0</v>
      </c>
      <c r="U24" s="177">
        <v>1</v>
      </c>
      <c r="V24" s="177">
        <v>41</v>
      </c>
      <c r="W24" s="178">
        <v>3</v>
      </c>
      <c r="X24" s="175">
        <f>Y24+AC24+AD24</f>
        <v>15</v>
      </c>
      <c r="Y24" s="176">
        <f>Z24+AA24+AB24</f>
        <v>0</v>
      </c>
      <c r="Z24" s="177">
        <v>0</v>
      </c>
      <c r="AA24" s="177">
        <v>0</v>
      </c>
      <c r="AB24" s="177">
        <v>0</v>
      </c>
      <c r="AC24" s="177">
        <v>15</v>
      </c>
      <c r="AD24" s="178">
        <v>0</v>
      </c>
      <c r="AE24" s="72">
        <f>AF24+AJ24+AK24</f>
        <v>61</v>
      </c>
      <c r="AF24" s="73">
        <f>AG24+AH24+AI24</f>
        <v>0</v>
      </c>
      <c r="AG24" s="71">
        <v>0</v>
      </c>
      <c r="AH24" s="71">
        <v>0</v>
      </c>
      <c r="AI24" s="71">
        <v>0</v>
      </c>
      <c r="AJ24" s="71">
        <v>49</v>
      </c>
      <c r="AK24" s="74">
        <v>12</v>
      </c>
      <c r="AL24" s="75">
        <f>AM24+AQ24+AR24</f>
        <v>0</v>
      </c>
      <c r="AM24" s="67">
        <f>AN24+AO24+AP24</f>
        <v>0</v>
      </c>
      <c r="AN24" s="34"/>
      <c r="AO24" s="34"/>
      <c r="AP24" s="34"/>
      <c r="AQ24" s="34"/>
      <c r="AR24" s="35"/>
      <c r="AS24" s="33">
        <f>AT24+AX24+AY24</f>
        <v>0</v>
      </c>
      <c r="AT24" s="31">
        <f>AU24+AV24+AW24</f>
        <v>0</v>
      </c>
      <c r="AU24" s="34"/>
      <c r="AV24" s="34"/>
      <c r="AW24" s="34"/>
      <c r="AX24" s="34"/>
      <c r="AY24" s="35"/>
      <c r="AZ24" s="33">
        <f>BA24+BE24+BF24</f>
        <v>0</v>
      </c>
      <c r="BA24" s="31">
        <f>BB24+BC24+BD24</f>
        <v>0</v>
      </c>
      <c r="BB24" s="34"/>
      <c r="BC24" s="34"/>
      <c r="BD24" s="34"/>
      <c r="BE24" s="34"/>
      <c r="BF24" s="35"/>
    </row>
    <row r="25" spans="1:58" ht="26.25" thickBot="1">
      <c r="A25" s="36">
        <v>14</v>
      </c>
      <c r="B25" s="76" t="s">
        <v>37</v>
      </c>
      <c r="C25" s="38">
        <f t="shared" si="1"/>
        <v>0</v>
      </c>
      <c r="D25" s="39">
        <f t="shared" si="0"/>
        <v>0</v>
      </c>
      <c r="E25" s="39">
        <f t="shared" si="0"/>
        <v>0</v>
      </c>
      <c r="F25" s="39">
        <f t="shared" si="0"/>
        <v>0</v>
      </c>
      <c r="G25" s="39">
        <f t="shared" si="0"/>
        <v>0</v>
      </c>
      <c r="H25" s="39">
        <f t="shared" si="0"/>
        <v>0</v>
      </c>
      <c r="I25" s="40">
        <f t="shared" si="0"/>
        <v>0</v>
      </c>
      <c r="J25" s="41">
        <f aca="true" t="shared" si="16" ref="J25:J39">K25+O25+P25</f>
        <v>0</v>
      </c>
      <c r="K25" s="42">
        <f aca="true" t="shared" si="17" ref="K25:K39">L25+M25+N25</f>
        <v>0</v>
      </c>
      <c r="L25" s="43">
        <v>0</v>
      </c>
      <c r="M25" s="43">
        <v>0</v>
      </c>
      <c r="N25" s="43">
        <v>0</v>
      </c>
      <c r="O25" s="43">
        <v>0</v>
      </c>
      <c r="P25" s="141">
        <v>0</v>
      </c>
      <c r="Q25" s="179">
        <f aca="true" t="shared" si="18" ref="Q25:Q39">R25+V25+W25</f>
        <v>0</v>
      </c>
      <c r="R25" s="42">
        <f aca="true" t="shared" si="19" ref="R25:R39">S25+T25+U25</f>
        <v>0</v>
      </c>
      <c r="S25" s="45">
        <v>0</v>
      </c>
      <c r="T25" s="45">
        <v>0</v>
      </c>
      <c r="U25" s="45">
        <v>0</v>
      </c>
      <c r="V25" s="45">
        <v>0</v>
      </c>
      <c r="W25" s="180">
        <v>0</v>
      </c>
      <c r="X25" s="179">
        <f aca="true" t="shared" si="20" ref="X25:X39">Y25+AC25+AD25</f>
        <v>0</v>
      </c>
      <c r="Y25" s="42">
        <f aca="true" t="shared" si="21" ref="Y25:Y39">Z25+AA25+AB25</f>
        <v>0</v>
      </c>
      <c r="Z25" s="45">
        <v>0</v>
      </c>
      <c r="AA25" s="45">
        <v>0</v>
      </c>
      <c r="AB25" s="45">
        <v>0</v>
      </c>
      <c r="AC25" s="45">
        <v>0</v>
      </c>
      <c r="AD25" s="180">
        <v>0</v>
      </c>
      <c r="AE25" s="41">
        <f aca="true" t="shared" si="22" ref="AE25:AE39">AF25+AJ25+AK25</f>
        <v>0</v>
      </c>
      <c r="AF25" s="42">
        <f aca="true" t="shared" si="23" ref="AF25:AF39">AG25+AH25+AI25</f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4">
        <f aca="true" t="shared" si="24" ref="AL25:AL39">AM25+AQ25+AR25</f>
        <v>0</v>
      </c>
      <c r="AM25" s="42">
        <f aca="true" t="shared" si="25" ref="AM25:AM39">AN25+AO25+AP25</f>
        <v>0</v>
      </c>
      <c r="AN25" s="45"/>
      <c r="AO25" s="45"/>
      <c r="AP25" s="45"/>
      <c r="AQ25" s="45"/>
      <c r="AR25" s="46"/>
      <c r="AS25" s="44">
        <f aca="true" t="shared" si="26" ref="AS25:AS39">AT25+AX25+AY25</f>
        <v>0</v>
      </c>
      <c r="AT25" s="42">
        <f aca="true" t="shared" si="27" ref="AT25:AT39">AU25+AV25+AW25</f>
        <v>0</v>
      </c>
      <c r="AU25" s="45"/>
      <c r="AV25" s="45"/>
      <c r="AW25" s="45"/>
      <c r="AX25" s="45"/>
      <c r="AY25" s="46"/>
      <c r="AZ25" s="44">
        <f aca="true" t="shared" si="28" ref="AZ25:AZ39">BA25+BE25+BF25</f>
        <v>0</v>
      </c>
      <c r="BA25" s="42">
        <f aca="true" t="shared" si="29" ref="BA25:BA39">BB25+BC25+BD25</f>
        <v>0</v>
      </c>
      <c r="BB25" s="45"/>
      <c r="BC25" s="45"/>
      <c r="BD25" s="45"/>
      <c r="BE25" s="45"/>
      <c r="BF25" s="46"/>
    </row>
    <row r="26" spans="1:58" ht="12.75">
      <c r="A26" s="25">
        <v>15</v>
      </c>
      <c r="B26" s="76" t="s">
        <v>38</v>
      </c>
      <c r="C26" s="38">
        <f t="shared" si="1"/>
        <v>944</v>
      </c>
      <c r="D26" s="39">
        <f t="shared" si="0"/>
        <v>3</v>
      </c>
      <c r="E26" s="39">
        <f t="shared" si="0"/>
        <v>2</v>
      </c>
      <c r="F26" s="39">
        <f t="shared" si="0"/>
        <v>1</v>
      </c>
      <c r="G26" s="39">
        <f t="shared" si="0"/>
        <v>0</v>
      </c>
      <c r="H26" s="39">
        <f t="shared" si="0"/>
        <v>738</v>
      </c>
      <c r="I26" s="40">
        <f t="shared" si="0"/>
        <v>203</v>
      </c>
      <c r="J26" s="41">
        <f t="shared" si="16"/>
        <v>68</v>
      </c>
      <c r="K26" s="42">
        <f t="shared" si="17"/>
        <v>1</v>
      </c>
      <c r="L26" s="43">
        <v>0</v>
      </c>
      <c r="M26" s="43">
        <v>1</v>
      </c>
      <c r="N26" s="43">
        <v>0</v>
      </c>
      <c r="O26" s="43">
        <v>39</v>
      </c>
      <c r="P26" s="141">
        <v>28</v>
      </c>
      <c r="Q26" s="179">
        <f t="shared" si="18"/>
        <v>356</v>
      </c>
      <c r="R26" s="42">
        <f t="shared" si="19"/>
        <v>2</v>
      </c>
      <c r="S26" s="45">
        <v>2</v>
      </c>
      <c r="T26" s="45">
        <v>0</v>
      </c>
      <c r="U26" s="45">
        <v>0</v>
      </c>
      <c r="V26" s="45">
        <v>307</v>
      </c>
      <c r="W26" s="180">
        <v>47</v>
      </c>
      <c r="X26" s="179">
        <f t="shared" si="20"/>
        <v>107</v>
      </c>
      <c r="Y26" s="42">
        <f t="shared" si="21"/>
        <v>0</v>
      </c>
      <c r="Z26" s="45">
        <v>0</v>
      </c>
      <c r="AA26" s="45">
        <v>0</v>
      </c>
      <c r="AB26" s="45">
        <v>0</v>
      </c>
      <c r="AC26" s="45">
        <v>82</v>
      </c>
      <c r="AD26" s="180">
        <v>25</v>
      </c>
      <c r="AE26" s="41">
        <f t="shared" si="22"/>
        <v>413</v>
      </c>
      <c r="AF26" s="42">
        <f t="shared" si="23"/>
        <v>0</v>
      </c>
      <c r="AG26" s="45">
        <v>0</v>
      </c>
      <c r="AH26" s="45">
        <v>0</v>
      </c>
      <c r="AI26" s="45">
        <v>0</v>
      </c>
      <c r="AJ26" s="45">
        <v>310</v>
      </c>
      <c r="AK26" s="46">
        <v>103</v>
      </c>
      <c r="AL26" s="44">
        <f t="shared" si="24"/>
        <v>0</v>
      </c>
      <c r="AM26" s="42">
        <f t="shared" si="25"/>
        <v>0</v>
      </c>
      <c r="AN26" s="45"/>
      <c r="AO26" s="45"/>
      <c r="AP26" s="45"/>
      <c r="AQ26" s="45"/>
      <c r="AR26" s="46"/>
      <c r="AS26" s="44">
        <f t="shared" si="26"/>
        <v>0</v>
      </c>
      <c r="AT26" s="42">
        <f t="shared" si="27"/>
        <v>0</v>
      </c>
      <c r="AU26" s="45"/>
      <c r="AV26" s="45"/>
      <c r="AW26" s="45"/>
      <c r="AX26" s="45"/>
      <c r="AY26" s="46"/>
      <c r="AZ26" s="44">
        <f t="shared" si="28"/>
        <v>0</v>
      </c>
      <c r="BA26" s="42">
        <f t="shared" si="29"/>
        <v>0</v>
      </c>
      <c r="BB26" s="45"/>
      <c r="BC26" s="45"/>
      <c r="BD26" s="45"/>
      <c r="BE26" s="45"/>
      <c r="BF26" s="46"/>
    </row>
    <row r="27" spans="1:58" ht="26.25" thickBot="1">
      <c r="A27" s="36">
        <v>16</v>
      </c>
      <c r="B27" s="76" t="s">
        <v>39</v>
      </c>
      <c r="C27" s="38">
        <f t="shared" si="1"/>
        <v>771140</v>
      </c>
      <c r="D27" s="39">
        <f t="shared" si="0"/>
        <v>3000</v>
      </c>
      <c r="E27" s="39">
        <f t="shared" si="0"/>
        <v>2000</v>
      </c>
      <c r="F27" s="39">
        <f t="shared" si="0"/>
        <v>1000</v>
      </c>
      <c r="G27" s="39">
        <f t="shared" si="0"/>
        <v>0</v>
      </c>
      <c r="H27" s="39">
        <f t="shared" si="0"/>
        <v>554840</v>
      </c>
      <c r="I27" s="40">
        <f t="shared" si="0"/>
        <v>213300</v>
      </c>
      <c r="J27" s="41">
        <f t="shared" si="16"/>
        <v>76200</v>
      </c>
      <c r="K27" s="42">
        <f t="shared" si="17"/>
        <v>1000</v>
      </c>
      <c r="L27" s="43">
        <v>0</v>
      </c>
      <c r="M27" s="43">
        <v>1000</v>
      </c>
      <c r="N27" s="43">
        <v>0</v>
      </c>
      <c r="O27" s="43">
        <v>46000</v>
      </c>
      <c r="P27" s="141">
        <v>29200</v>
      </c>
      <c r="Q27" s="179">
        <f t="shared" si="18"/>
        <v>302050</v>
      </c>
      <c r="R27" s="42">
        <f t="shared" si="19"/>
        <v>2000</v>
      </c>
      <c r="S27" s="45">
        <v>2000</v>
      </c>
      <c r="T27" s="45">
        <v>0</v>
      </c>
      <c r="U27" s="45">
        <v>0</v>
      </c>
      <c r="V27" s="45">
        <v>288650</v>
      </c>
      <c r="W27" s="180">
        <v>11400</v>
      </c>
      <c r="X27" s="179">
        <f t="shared" si="20"/>
        <v>276000</v>
      </c>
      <c r="Y27" s="42">
        <f t="shared" si="21"/>
        <v>0</v>
      </c>
      <c r="Z27" s="45">
        <v>0</v>
      </c>
      <c r="AA27" s="45">
        <v>0</v>
      </c>
      <c r="AB27" s="45">
        <v>0</v>
      </c>
      <c r="AC27" s="45">
        <v>182200</v>
      </c>
      <c r="AD27" s="180">
        <v>93800</v>
      </c>
      <c r="AE27" s="41">
        <f t="shared" si="22"/>
        <v>116890</v>
      </c>
      <c r="AF27" s="42">
        <f t="shared" si="23"/>
        <v>0</v>
      </c>
      <c r="AG27" s="45">
        <v>0</v>
      </c>
      <c r="AH27" s="45">
        <v>0</v>
      </c>
      <c r="AI27" s="45">
        <v>0</v>
      </c>
      <c r="AJ27" s="45">
        <v>37990</v>
      </c>
      <c r="AK27" s="46">
        <v>78900</v>
      </c>
      <c r="AL27" s="44">
        <f t="shared" si="24"/>
        <v>0</v>
      </c>
      <c r="AM27" s="42">
        <f t="shared" si="25"/>
        <v>0</v>
      </c>
      <c r="AN27" s="45"/>
      <c r="AO27" s="45"/>
      <c r="AP27" s="45"/>
      <c r="AQ27" s="45"/>
      <c r="AR27" s="46"/>
      <c r="AS27" s="44">
        <f t="shared" si="26"/>
        <v>0</v>
      </c>
      <c r="AT27" s="42">
        <f t="shared" si="27"/>
        <v>0</v>
      </c>
      <c r="AU27" s="45"/>
      <c r="AV27" s="45"/>
      <c r="AW27" s="45"/>
      <c r="AX27" s="45"/>
      <c r="AY27" s="46"/>
      <c r="AZ27" s="44">
        <f t="shared" si="28"/>
        <v>0</v>
      </c>
      <c r="BA27" s="42">
        <f t="shared" si="29"/>
        <v>0</v>
      </c>
      <c r="BB27" s="45"/>
      <c r="BC27" s="45"/>
      <c r="BD27" s="45"/>
      <c r="BE27" s="45"/>
      <c r="BF27" s="46"/>
    </row>
    <row r="28" spans="1:58" ht="25.5">
      <c r="A28" s="25">
        <v>17</v>
      </c>
      <c r="B28" s="76" t="s">
        <v>40</v>
      </c>
      <c r="C28" s="38">
        <f t="shared" si="1"/>
        <v>50050</v>
      </c>
      <c r="D28" s="39">
        <f t="shared" si="0"/>
        <v>3000</v>
      </c>
      <c r="E28" s="39">
        <f t="shared" si="0"/>
        <v>2000</v>
      </c>
      <c r="F28" s="39">
        <f t="shared" si="0"/>
        <v>1000</v>
      </c>
      <c r="G28" s="39">
        <f t="shared" si="0"/>
        <v>0</v>
      </c>
      <c r="H28" s="39">
        <f t="shared" si="0"/>
        <v>32150</v>
      </c>
      <c r="I28" s="40">
        <f t="shared" si="0"/>
        <v>14900</v>
      </c>
      <c r="J28" s="41">
        <f t="shared" si="16"/>
        <v>40000</v>
      </c>
      <c r="K28" s="42">
        <f t="shared" si="17"/>
        <v>1000</v>
      </c>
      <c r="L28" s="43">
        <v>0</v>
      </c>
      <c r="M28" s="43">
        <v>1000</v>
      </c>
      <c r="N28" s="43">
        <v>0</v>
      </c>
      <c r="O28" s="43">
        <v>24500</v>
      </c>
      <c r="P28" s="141">
        <v>14500</v>
      </c>
      <c r="Q28" s="179">
        <f t="shared" si="18"/>
        <v>8600</v>
      </c>
      <c r="R28" s="42">
        <f t="shared" si="19"/>
        <v>2000</v>
      </c>
      <c r="S28" s="45">
        <v>2000</v>
      </c>
      <c r="T28" s="45">
        <v>0</v>
      </c>
      <c r="U28" s="45">
        <v>0</v>
      </c>
      <c r="V28" s="45">
        <v>6200</v>
      </c>
      <c r="W28" s="180">
        <v>400</v>
      </c>
      <c r="X28" s="179">
        <f t="shared" si="20"/>
        <v>1450</v>
      </c>
      <c r="Y28" s="42">
        <f t="shared" si="21"/>
        <v>0</v>
      </c>
      <c r="Z28" s="45">
        <v>0</v>
      </c>
      <c r="AA28" s="45">
        <v>0</v>
      </c>
      <c r="AB28" s="45">
        <v>0</v>
      </c>
      <c r="AC28" s="45">
        <v>1450</v>
      </c>
      <c r="AD28" s="180">
        <v>0</v>
      </c>
      <c r="AE28" s="41">
        <f t="shared" si="22"/>
        <v>0</v>
      </c>
      <c r="AF28" s="42">
        <f t="shared" si="23"/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4">
        <f t="shared" si="24"/>
        <v>0</v>
      </c>
      <c r="AM28" s="42">
        <f t="shared" si="25"/>
        <v>0</v>
      </c>
      <c r="AN28" s="45"/>
      <c r="AO28" s="45"/>
      <c r="AP28" s="45"/>
      <c r="AQ28" s="45"/>
      <c r="AR28" s="46"/>
      <c r="AS28" s="44">
        <f t="shared" si="26"/>
        <v>0</v>
      </c>
      <c r="AT28" s="42">
        <f t="shared" si="27"/>
        <v>0</v>
      </c>
      <c r="AU28" s="45"/>
      <c r="AV28" s="45"/>
      <c r="AW28" s="45"/>
      <c r="AX28" s="45"/>
      <c r="AY28" s="46"/>
      <c r="AZ28" s="44">
        <f t="shared" si="28"/>
        <v>0</v>
      </c>
      <c r="BA28" s="42">
        <f t="shared" si="29"/>
        <v>0</v>
      </c>
      <c r="BB28" s="45"/>
      <c r="BC28" s="45"/>
      <c r="BD28" s="45"/>
      <c r="BE28" s="45"/>
      <c r="BF28" s="46"/>
    </row>
    <row r="29" spans="1:58" ht="27.75" customHeight="1" thickBot="1">
      <c r="A29" s="36">
        <v>18</v>
      </c>
      <c r="B29" s="166" t="s">
        <v>138</v>
      </c>
      <c r="C29" s="38">
        <f t="shared" si="1"/>
        <v>9996</v>
      </c>
      <c r="D29" s="39">
        <f aca="true" t="shared" si="30" ref="D29:D103">K29+R29+Y29+AF29+AM29+AT29+BA29</f>
        <v>2746</v>
      </c>
      <c r="E29" s="39">
        <f aca="true" t="shared" si="31" ref="E29:E103">L29+S29+Z29+AG29+AN29+AU29+BB29</f>
        <v>337</v>
      </c>
      <c r="F29" s="39">
        <f aca="true" t="shared" si="32" ref="F29:F103">M29+T29+AA29+AH29+AO29+AV29+BC29</f>
        <v>146</v>
      </c>
      <c r="G29" s="39">
        <f aca="true" t="shared" si="33" ref="G29:G103">N29+U29+AB29+AI29+AP29+AW29+BD29</f>
        <v>2263</v>
      </c>
      <c r="H29" s="39">
        <f aca="true" t="shared" si="34" ref="H29:H103">O29+V29+AC29+AJ29+AQ29+AX29+BE29</f>
        <v>4712</v>
      </c>
      <c r="I29" s="40">
        <f aca="true" t="shared" si="35" ref="I29:I103">P29+W29+AD29+AK29+AR29+AY29+BF29</f>
        <v>2538</v>
      </c>
      <c r="J29" s="41">
        <f t="shared" si="16"/>
        <v>2087</v>
      </c>
      <c r="K29" s="42">
        <f t="shared" si="17"/>
        <v>276</v>
      </c>
      <c r="L29" s="43">
        <f>L30+L31+L32+L33+L34</f>
        <v>0</v>
      </c>
      <c r="M29" s="43">
        <f>M30+M31+M32+M33+M34</f>
        <v>56</v>
      </c>
      <c r="N29" s="43">
        <f>N30+N31+N32+N33+N34</f>
        <v>220</v>
      </c>
      <c r="O29" s="43">
        <f>O30+O31+O32+O33+O34</f>
        <v>1344</v>
      </c>
      <c r="P29" s="141">
        <f>P30+P31+P32+P33+P34</f>
        <v>467</v>
      </c>
      <c r="Q29" s="179">
        <f t="shared" si="18"/>
        <v>4236</v>
      </c>
      <c r="R29" s="42">
        <f t="shared" si="19"/>
        <v>2349</v>
      </c>
      <c r="S29" s="45">
        <f>S30+S31+S32+S33+S34</f>
        <v>228</v>
      </c>
      <c r="T29" s="45">
        <f>T30+T31+T32+T33+T34</f>
        <v>78</v>
      </c>
      <c r="U29" s="45">
        <f>U30+U31+U32+U33+U34</f>
        <v>2043</v>
      </c>
      <c r="V29" s="45">
        <f>V30+V31+V32+V33+V34</f>
        <v>1270</v>
      </c>
      <c r="W29" s="180">
        <f>W30+W31+W32+W33+W34</f>
        <v>617</v>
      </c>
      <c r="X29" s="179">
        <f t="shared" si="20"/>
        <v>623</v>
      </c>
      <c r="Y29" s="42">
        <f t="shared" si="21"/>
        <v>4</v>
      </c>
      <c r="Z29" s="45">
        <f>Z30+Z31+Z32+Z33+Z34</f>
        <v>2</v>
      </c>
      <c r="AA29" s="45">
        <f>AA30+AA31+AA32+AA33+AA34</f>
        <v>2</v>
      </c>
      <c r="AB29" s="45">
        <f>AB30+AB31+AB32+AB33+AB34</f>
        <v>0</v>
      </c>
      <c r="AC29" s="45">
        <f>AC30+AC31+AC32+AC33+AC34</f>
        <v>486</v>
      </c>
      <c r="AD29" s="180">
        <f>AD30+AD31+AD32+AD33+AD34</f>
        <v>133</v>
      </c>
      <c r="AE29" s="41">
        <f t="shared" si="22"/>
        <v>3050</v>
      </c>
      <c r="AF29" s="42">
        <f t="shared" si="23"/>
        <v>117</v>
      </c>
      <c r="AG29" s="45">
        <f>AG30+AG31+AG32+AG33+AG34</f>
        <v>107</v>
      </c>
      <c r="AH29" s="45">
        <f>AH30+AH31+AH32+AH33+AH34</f>
        <v>10</v>
      </c>
      <c r="AI29" s="45">
        <f>AI30+AI31+AI32+AI33+AI34</f>
        <v>0</v>
      </c>
      <c r="AJ29" s="45">
        <f>AJ30+AJ31+AJ32+AJ33+AJ34</f>
        <v>1612</v>
      </c>
      <c r="AK29" s="45">
        <f>AK30+AK31+AK32+AK33+AK34</f>
        <v>1321</v>
      </c>
      <c r="AL29" s="44">
        <f t="shared" si="24"/>
        <v>0</v>
      </c>
      <c r="AM29" s="42">
        <f t="shared" si="25"/>
        <v>0</v>
      </c>
      <c r="AN29" s="45"/>
      <c r="AO29" s="45"/>
      <c r="AP29" s="45"/>
      <c r="AQ29" s="45"/>
      <c r="AR29" s="46"/>
      <c r="AS29" s="44">
        <f t="shared" si="26"/>
        <v>0</v>
      </c>
      <c r="AT29" s="42">
        <f t="shared" si="27"/>
        <v>0</v>
      </c>
      <c r="AU29" s="45"/>
      <c r="AV29" s="45"/>
      <c r="AW29" s="45"/>
      <c r="AX29" s="45"/>
      <c r="AY29" s="46"/>
      <c r="AZ29" s="44">
        <f t="shared" si="28"/>
        <v>0</v>
      </c>
      <c r="BA29" s="42">
        <f t="shared" si="29"/>
        <v>0</v>
      </c>
      <c r="BB29" s="45"/>
      <c r="BC29" s="45"/>
      <c r="BD29" s="45"/>
      <c r="BE29" s="45"/>
      <c r="BF29" s="46"/>
    </row>
    <row r="30" spans="1:58" ht="12.75">
      <c r="A30" s="25">
        <v>19</v>
      </c>
      <c r="B30" s="76" t="s">
        <v>41</v>
      </c>
      <c r="C30" s="38">
        <f t="shared" si="1"/>
        <v>1357</v>
      </c>
      <c r="D30" s="39">
        <f t="shared" si="30"/>
        <v>18</v>
      </c>
      <c r="E30" s="39">
        <f t="shared" si="31"/>
        <v>5</v>
      </c>
      <c r="F30" s="39">
        <f t="shared" si="32"/>
        <v>0</v>
      </c>
      <c r="G30" s="39">
        <f t="shared" si="33"/>
        <v>13</v>
      </c>
      <c r="H30" s="39">
        <f t="shared" si="34"/>
        <v>1194</v>
      </c>
      <c r="I30" s="40">
        <f t="shared" si="35"/>
        <v>145</v>
      </c>
      <c r="J30" s="41">
        <f t="shared" si="16"/>
        <v>618</v>
      </c>
      <c r="K30" s="42">
        <f t="shared" si="17"/>
        <v>7</v>
      </c>
      <c r="L30" s="43">
        <v>0</v>
      </c>
      <c r="M30" s="43">
        <v>0</v>
      </c>
      <c r="N30" s="43">
        <v>7</v>
      </c>
      <c r="O30" s="43">
        <v>536</v>
      </c>
      <c r="P30" s="141">
        <v>75</v>
      </c>
      <c r="Q30" s="179">
        <f t="shared" si="18"/>
        <v>189</v>
      </c>
      <c r="R30" s="42">
        <f t="shared" si="19"/>
        <v>11</v>
      </c>
      <c r="S30" s="45">
        <v>5</v>
      </c>
      <c r="T30" s="45">
        <v>0</v>
      </c>
      <c r="U30" s="45">
        <v>6</v>
      </c>
      <c r="V30" s="45">
        <v>166</v>
      </c>
      <c r="W30" s="180">
        <v>12</v>
      </c>
      <c r="X30" s="179">
        <f t="shared" si="20"/>
        <v>89</v>
      </c>
      <c r="Y30" s="42">
        <f t="shared" si="21"/>
        <v>0</v>
      </c>
      <c r="Z30" s="45">
        <v>0</v>
      </c>
      <c r="AA30" s="45">
        <v>0</v>
      </c>
      <c r="AB30" s="45">
        <v>0</v>
      </c>
      <c r="AC30" s="45">
        <v>89</v>
      </c>
      <c r="AD30" s="180">
        <v>0</v>
      </c>
      <c r="AE30" s="41">
        <f t="shared" si="22"/>
        <v>461</v>
      </c>
      <c r="AF30" s="42">
        <f t="shared" si="23"/>
        <v>0</v>
      </c>
      <c r="AG30" s="45">
        <v>0</v>
      </c>
      <c r="AH30" s="45">
        <v>0</v>
      </c>
      <c r="AI30" s="45">
        <v>0</v>
      </c>
      <c r="AJ30" s="45">
        <v>403</v>
      </c>
      <c r="AK30" s="46">
        <v>58</v>
      </c>
      <c r="AL30" s="44">
        <f t="shared" si="24"/>
        <v>0</v>
      </c>
      <c r="AM30" s="42">
        <f t="shared" si="25"/>
        <v>0</v>
      </c>
      <c r="AN30" s="45"/>
      <c r="AO30" s="45"/>
      <c r="AP30" s="45"/>
      <c r="AQ30" s="45"/>
      <c r="AR30" s="46"/>
      <c r="AS30" s="44">
        <f t="shared" si="26"/>
        <v>0</v>
      </c>
      <c r="AT30" s="42">
        <f t="shared" si="27"/>
        <v>0</v>
      </c>
      <c r="AU30" s="45"/>
      <c r="AV30" s="45"/>
      <c r="AW30" s="45"/>
      <c r="AX30" s="45"/>
      <c r="AY30" s="46"/>
      <c r="AZ30" s="44">
        <f t="shared" si="28"/>
        <v>0</v>
      </c>
      <c r="BA30" s="42">
        <f t="shared" si="29"/>
        <v>0</v>
      </c>
      <c r="BB30" s="45"/>
      <c r="BC30" s="45"/>
      <c r="BD30" s="45"/>
      <c r="BE30" s="45"/>
      <c r="BF30" s="46"/>
    </row>
    <row r="31" spans="1:58" ht="13.5" thickBot="1">
      <c r="A31" s="36">
        <v>20</v>
      </c>
      <c r="B31" s="76" t="s">
        <v>42</v>
      </c>
      <c r="C31" s="38">
        <f t="shared" si="1"/>
        <v>1245</v>
      </c>
      <c r="D31" s="39">
        <f t="shared" si="30"/>
        <v>0</v>
      </c>
      <c r="E31" s="39">
        <f t="shared" si="31"/>
        <v>0</v>
      </c>
      <c r="F31" s="39">
        <f t="shared" si="32"/>
        <v>0</v>
      </c>
      <c r="G31" s="39">
        <f t="shared" si="33"/>
        <v>0</v>
      </c>
      <c r="H31" s="39">
        <f t="shared" si="34"/>
        <v>942</v>
      </c>
      <c r="I31" s="40">
        <f t="shared" si="35"/>
        <v>303</v>
      </c>
      <c r="J31" s="41">
        <f t="shared" si="16"/>
        <v>116</v>
      </c>
      <c r="K31" s="42">
        <f t="shared" si="17"/>
        <v>0</v>
      </c>
      <c r="L31" s="43">
        <v>0</v>
      </c>
      <c r="M31" s="43">
        <v>0</v>
      </c>
      <c r="N31" s="43">
        <v>0</v>
      </c>
      <c r="O31" s="43">
        <v>58</v>
      </c>
      <c r="P31" s="141">
        <v>58</v>
      </c>
      <c r="Q31" s="179">
        <f t="shared" si="18"/>
        <v>456</v>
      </c>
      <c r="R31" s="42">
        <f t="shared" si="19"/>
        <v>0</v>
      </c>
      <c r="S31" s="45">
        <v>0</v>
      </c>
      <c r="T31" s="45">
        <v>0</v>
      </c>
      <c r="U31" s="45">
        <v>0</v>
      </c>
      <c r="V31" s="45">
        <v>371</v>
      </c>
      <c r="W31" s="180">
        <v>85</v>
      </c>
      <c r="X31" s="179">
        <f t="shared" si="20"/>
        <v>216</v>
      </c>
      <c r="Y31" s="42">
        <f t="shared" si="21"/>
        <v>0</v>
      </c>
      <c r="Z31" s="45">
        <v>0</v>
      </c>
      <c r="AA31" s="45">
        <v>0</v>
      </c>
      <c r="AB31" s="45">
        <v>0</v>
      </c>
      <c r="AC31" s="45">
        <v>156</v>
      </c>
      <c r="AD31" s="180">
        <v>60</v>
      </c>
      <c r="AE31" s="41">
        <f t="shared" si="22"/>
        <v>457</v>
      </c>
      <c r="AF31" s="42">
        <f t="shared" si="23"/>
        <v>0</v>
      </c>
      <c r="AG31" s="45">
        <v>0</v>
      </c>
      <c r="AH31" s="45">
        <v>0</v>
      </c>
      <c r="AI31" s="45">
        <v>0</v>
      </c>
      <c r="AJ31" s="45">
        <v>357</v>
      </c>
      <c r="AK31" s="46">
        <v>100</v>
      </c>
      <c r="AL31" s="44">
        <f t="shared" si="24"/>
        <v>0</v>
      </c>
      <c r="AM31" s="42">
        <f t="shared" si="25"/>
        <v>0</v>
      </c>
      <c r="AN31" s="45"/>
      <c r="AO31" s="45"/>
      <c r="AP31" s="45"/>
      <c r="AQ31" s="45"/>
      <c r="AR31" s="46"/>
      <c r="AS31" s="44">
        <f t="shared" si="26"/>
        <v>0</v>
      </c>
      <c r="AT31" s="42">
        <f t="shared" si="27"/>
        <v>0</v>
      </c>
      <c r="AU31" s="45"/>
      <c r="AV31" s="45"/>
      <c r="AW31" s="45"/>
      <c r="AX31" s="45"/>
      <c r="AY31" s="46"/>
      <c r="AZ31" s="44">
        <f t="shared" si="28"/>
        <v>0</v>
      </c>
      <c r="BA31" s="42">
        <f t="shared" si="29"/>
        <v>0</v>
      </c>
      <c r="BB31" s="45"/>
      <c r="BC31" s="45"/>
      <c r="BD31" s="45"/>
      <c r="BE31" s="45"/>
      <c r="BF31" s="46"/>
    </row>
    <row r="32" spans="1:58" ht="12.75">
      <c r="A32" s="25">
        <v>21</v>
      </c>
      <c r="B32" s="76" t="s">
        <v>43</v>
      </c>
      <c r="C32" s="38">
        <f t="shared" si="1"/>
        <v>161</v>
      </c>
      <c r="D32" s="39">
        <f t="shared" si="30"/>
        <v>0</v>
      </c>
      <c r="E32" s="39">
        <f t="shared" si="31"/>
        <v>0</v>
      </c>
      <c r="F32" s="39">
        <f t="shared" si="32"/>
        <v>0</v>
      </c>
      <c r="G32" s="39">
        <f t="shared" si="33"/>
        <v>0</v>
      </c>
      <c r="H32" s="39">
        <f t="shared" si="34"/>
        <v>97</v>
      </c>
      <c r="I32" s="40">
        <f t="shared" si="35"/>
        <v>64</v>
      </c>
      <c r="J32" s="41">
        <f t="shared" si="16"/>
        <v>0</v>
      </c>
      <c r="K32" s="42">
        <f t="shared" si="17"/>
        <v>0</v>
      </c>
      <c r="L32" s="43">
        <v>0</v>
      </c>
      <c r="M32" s="43">
        <v>0</v>
      </c>
      <c r="N32" s="43">
        <v>0</v>
      </c>
      <c r="O32" s="43">
        <v>0</v>
      </c>
      <c r="P32" s="141">
        <v>0</v>
      </c>
      <c r="Q32" s="179">
        <f t="shared" si="18"/>
        <v>40</v>
      </c>
      <c r="R32" s="42">
        <f t="shared" si="19"/>
        <v>0</v>
      </c>
      <c r="S32" s="45">
        <v>0</v>
      </c>
      <c r="T32" s="45">
        <v>0</v>
      </c>
      <c r="U32" s="45">
        <v>0</v>
      </c>
      <c r="V32" s="45">
        <v>40</v>
      </c>
      <c r="W32" s="180">
        <v>0</v>
      </c>
      <c r="X32" s="179">
        <f t="shared" si="20"/>
        <v>0</v>
      </c>
      <c r="Y32" s="42">
        <f t="shared" si="21"/>
        <v>0</v>
      </c>
      <c r="Z32" s="45">
        <v>0</v>
      </c>
      <c r="AA32" s="45">
        <v>0</v>
      </c>
      <c r="AB32" s="45">
        <v>0</v>
      </c>
      <c r="AC32" s="45">
        <v>0</v>
      </c>
      <c r="AD32" s="180">
        <v>0</v>
      </c>
      <c r="AE32" s="41">
        <f t="shared" si="22"/>
        <v>121</v>
      </c>
      <c r="AF32" s="42">
        <f t="shared" si="23"/>
        <v>0</v>
      </c>
      <c r="AG32" s="45">
        <v>0</v>
      </c>
      <c r="AH32" s="45">
        <v>0</v>
      </c>
      <c r="AI32" s="45">
        <v>0</v>
      </c>
      <c r="AJ32" s="45">
        <v>57</v>
      </c>
      <c r="AK32" s="46">
        <v>64</v>
      </c>
      <c r="AL32" s="44">
        <f t="shared" si="24"/>
        <v>0</v>
      </c>
      <c r="AM32" s="42">
        <f t="shared" si="25"/>
        <v>0</v>
      </c>
      <c r="AN32" s="45"/>
      <c r="AO32" s="45"/>
      <c r="AP32" s="45"/>
      <c r="AQ32" s="45"/>
      <c r="AR32" s="46"/>
      <c r="AS32" s="44">
        <f t="shared" si="26"/>
        <v>0</v>
      </c>
      <c r="AT32" s="42">
        <f t="shared" si="27"/>
        <v>0</v>
      </c>
      <c r="AU32" s="45"/>
      <c r="AV32" s="45"/>
      <c r="AW32" s="45"/>
      <c r="AX32" s="45"/>
      <c r="AY32" s="46"/>
      <c r="AZ32" s="44">
        <f t="shared" si="28"/>
        <v>0</v>
      </c>
      <c r="BA32" s="42">
        <f t="shared" si="29"/>
        <v>0</v>
      </c>
      <c r="BB32" s="45"/>
      <c r="BC32" s="45"/>
      <c r="BD32" s="45"/>
      <c r="BE32" s="45"/>
      <c r="BF32" s="46"/>
    </row>
    <row r="33" spans="1:58" ht="13.5" thickBot="1">
      <c r="A33" s="36">
        <v>22</v>
      </c>
      <c r="B33" s="76" t="s">
        <v>44</v>
      </c>
      <c r="C33" s="38">
        <f t="shared" si="1"/>
        <v>7174</v>
      </c>
      <c r="D33" s="39">
        <f t="shared" si="30"/>
        <v>2728</v>
      </c>
      <c r="E33" s="39">
        <f t="shared" si="31"/>
        <v>332</v>
      </c>
      <c r="F33" s="39">
        <f t="shared" si="32"/>
        <v>146</v>
      </c>
      <c r="G33" s="39">
        <f t="shared" si="33"/>
        <v>2250</v>
      </c>
      <c r="H33" s="39">
        <f t="shared" si="34"/>
        <v>2458</v>
      </c>
      <c r="I33" s="40">
        <f t="shared" si="35"/>
        <v>1988</v>
      </c>
      <c r="J33" s="41">
        <f t="shared" si="16"/>
        <v>1321</v>
      </c>
      <c r="K33" s="42">
        <f t="shared" si="17"/>
        <v>269</v>
      </c>
      <c r="L33" s="43">
        <v>0</v>
      </c>
      <c r="M33" s="43">
        <v>56</v>
      </c>
      <c r="N33" s="43">
        <v>213</v>
      </c>
      <c r="O33" s="43">
        <v>733</v>
      </c>
      <c r="P33" s="141">
        <v>319</v>
      </c>
      <c r="Q33" s="179">
        <f t="shared" si="18"/>
        <v>3530</v>
      </c>
      <c r="R33" s="42">
        <f t="shared" si="19"/>
        <v>2338</v>
      </c>
      <c r="S33" s="45">
        <v>223</v>
      </c>
      <c r="T33" s="45">
        <v>78</v>
      </c>
      <c r="U33" s="45">
        <v>2037</v>
      </c>
      <c r="V33" s="45">
        <v>691</v>
      </c>
      <c r="W33" s="180">
        <v>501</v>
      </c>
      <c r="X33" s="179">
        <f t="shared" si="20"/>
        <v>314</v>
      </c>
      <c r="Y33" s="42">
        <f t="shared" si="21"/>
        <v>4</v>
      </c>
      <c r="Z33" s="45">
        <v>2</v>
      </c>
      <c r="AA33" s="45">
        <v>2</v>
      </c>
      <c r="AB33" s="45">
        <v>0</v>
      </c>
      <c r="AC33" s="45">
        <v>241</v>
      </c>
      <c r="AD33" s="180">
        <v>69</v>
      </c>
      <c r="AE33" s="41">
        <f t="shared" si="22"/>
        <v>2009</v>
      </c>
      <c r="AF33" s="42">
        <f t="shared" si="23"/>
        <v>117</v>
      </c>
      <c r="AG33" s="45">
        <v>107</v>
      </c>
      <c r="AH33" s="45">
        <v>10</v>
      </c>
      <c r="AI33" s="45">
        <v>0</v>
      </c>
      <c r="AJ33" s="45">
        <v>793</v>
      </c>
      <c r="AK33" s="46">
        <v>1099</v>
      </c>
      <c r="AL33" s="44">
        <f t="shared" si="24"/>
        <v>0</v>
      </c>
      <c r="AM33" s="42">
        <f t="shared" si="25"/>
        <v>0</v>
      </c>
      <c r="AN33" s="45"/>
      <c r="AO33" s="45"/>
      <c r="AP33" s="45"/>
      <c r="AQ33" s="45"/>
      <c r="AR33" s="46"/>
      <c r="AS33" s="44">
        <f t="shared" si="26"/>
        <v>0</v>
      </c>
      <c r="AT33" s="42">
        <f t="shared" si="27"/>
        <v>0</v>
      </c>
      <c r="AU33" s="45"/>
      <c r="AV33" s="45"/>
      <c r="AW33" s="45"/>
      <c r="AX33" s="45"/>
      <c r="AY33" s="46"/>
      <c r="AZ33" s="44">
        <f t="shared" si="28"/>
        <v>0</v>
      </c>
      <c r="BA33" s="42">
        <f t="shared" si="29"/>
        <v>0</v>
      </c>
      <c r="BB33" s="45"/>
      <c r="BC33" s="45"/>
      <c r="BD33" s="45"/>
      <c r="BE33" s="45"/>
      <c r="BF33" s="46"/>
    </row>
    <row r="34" spans="1:58" ht="12.75">
      <c r="A34" s="25">
        <v>23</v>
      </c>
      <c r="B34" s="76" t="s">
        <v>45</v>
      </c>
      <c r="C34" s="38">
        <f t="shared" si="1"/>
        <v>59</v>
      </c>
      <c r="D34" s="39">
        <f t="shared" si="30"/>
        <v>0</v>
      </c>
      <c r="E34" s="39">
        <f t="shared" si="31"/>
        <v>0</v>
      </c>
      <c r="F34" s="39">
        <f t="shared" si="32"/>
        <v>0</v>
      </c>
      <c r="G34" s="39">
        <f t="shared" si="33"/>
        <v>0</v>
      </c>
      <c r="H34" s="39">
        <f t="shared" si="34"/>
        <v>21</v>
      </c>
      <c r="I34" s="40">
        <f t="shared" si="35"/>
        <v>38</v>
      </c>
      <c r="J34" s="41">
        <f t="shared" si="16"/>
        <v>32</v>
      </c>
      <c r="K34" s="42">
        <f t="shared" si="17"/>
        <v>0</v>
      </c>
      <c r="L34" s="43">
        <v>0</v>
      </c>
      <c r="M34" s="43">
        <v>0</v>
      </c>
      <c r="N34" s="43">
        <v>0</v>
      </c>
      <c r="O34" s="43">
        <v>17</v>
      </c>
      <c r="P34" s="141">
        <v>15</v>
      </c>
      <c r="Q34" s="179">
        <f t="shared" si="18"/>
        <v>21</v>
      </c>
      <c r="R34" s="42">
        <f t="shared" si="19"/>
        <v>0</v>
      </c>
      <c r="S34" s="45">
        <v>0</v>
      </c>
      <c r="T34" s="45">
        <v>0</v>
      </c>
      <c r="U34" s="45">
        <v>0</v>
      </c>
      <c r="V34" s="45">
        <v>2</v>
      </c>
      <c r="W34" s="180">
        <v>19</v>
      </c>
      <c r="X34" s="179">
        <f t="shared" si="20"/>
        <v>4</v>
      </c>
      <c r="Y34" s="42">
        <f t="shared" si="21"/>
        <v>0</v>
      </c>
      <c r="Z34" s="45">
        <v>0</v>
      </c>
      <c r="AA34" s="45">
        <v>0</v>
      </c>
      <c r="AB34" s="45">
        <v>0</v>
      </c>
      <c r="AC34" s="45">
        <v>0</v>
      </c>
      <c r="AD34" s="180">
        <v>4</v>
      </c>
      <c r="AE34" s="41">
        <f t="shared" si="22"/>
        <v>2</v>
      </c>
      <c r="AF34" s="42">
        <f t="shared" si="23"/>
        <v>0</v>
      </c>
      <c r="AG34" s="45">
        <v>0</v>
      </c>
      <c r="AH34" s="45">
        <v>0</v>
      </c>
      <c r="AI34" s="45">
        <v>0</v>
      </c>
      <c r="AJ34" s="45">
        <v>2</v>
      </c>
      <c r="AK34" s="46">
        <v>0</v>
      </c>
      <c r="AL34" s="44">
        <f t="shared" si="24"/>
        <v>0</v>
      </c>
      <c r="AM34" s="42">
        <f t="shared" si="25"/>
        <v>0</v>
      </c>
      <c r="AN34" s="45"/>
      <c r="AO34" s="45"/>
      <c r="AP34" s="45"/>
      <c r="AQ34" s="45"/>
      <c r="AR34" s="46"/>
      <c r="AS34" s="44">
        <f t="shared" si="26"/>
        <v>0</v>
      </c>
      <c r="AT34" s="42">
        <f t="shared" si="27"/>
        <v>0</v>
      </c>
      <c r="AU34" s="45"/>
      <c r="AV34" s="45"/>
      <c r="AW34" s="45"/>
      <c r="AX34" s="45"/>
      <c r="AY34" s="46"/>
      <c r="AZ34" s="44">
        <f t="shared" si="28"/>
        <v>0</v>
      </c>
      <c r="BA34" s="42">
        <f t="shared" si="29"/>
        <v>0</v>
      </c>
      <c r="BB34" s="45"/>
      <c r="BC34" s="45"/>
      <c r="BD34" s="45"/>
      <c r="BE34" s="45"/>
      <c r="BF34" s="46"/>
    </row>
    <row r="35" spans="1:58" ht="26.25" thickBot="1">
      <c r="A35" s="36">
        <v>24</v>
      </c>
      <c r="B35" s="76" t="s">
        <v>46</v>
      </c>
      <c r="C35" s="38">
        <f t="shared" si="1"/>
        <v>2623267</v>
      </c>
      <c r="D35" s="39">
        <f t="shared" si="30"/>
        <v>750789</v>
      </c>
      <c r="E35" s="39">
        <f t="shared" si="31"/>
        <v>124763</v>
      </c>
      <c r="F35" s="39">
        <f t="shared" si="32"/>
        <v>25700</v>
      </c>
      <c r="G35" s="39">
        <f t="shared" si="33"/>
        <v>600326</v>
      </c>
      <c r="H35" s="39">
        <f t="shared" si="34"/>
        <v>1223019</v>
      </c>
      <c r="I35" s="40">
        <f t="shared" si="35"/>
        <v>649459</v>
      </c>
      <c r="J35" s="41">
        <f t="shared" si="16"/>
        <v>657379</v>
      </c>
      <c r="K35" s="42">
        <f t="shared" si="17"/>
        <v>90307</v>
      </c>
      <c r="L35" s="43">
        <f>L36+L37+L38+L39</f>
        <v>0</v>
      </c>
      <c r="M35" s="43">
        <f>M36+M37+M38+M39</f>
        <v>7857</v>
      </c>
      <c r="N35" s="43">
        <f>N36+N37+N38+N39</f>
        <v>82450</v>
      </c>
      <c r="O35" s="141">
        <f>O36+O37+O38+O39</f>
        <v>444714</v>
      </c>
      <c r="P35" s="141">
        <f>P36+P37+P38+P39</f>
        <v>122358</v>
      </c>
      <c r="Q35" s="179">
        <f t="shared" si="18"/>
        <v>1062518</v>
      </c>
      <c r="R35" s="42">
        <f t="shared" si="19"/>
        <v>626463</v>
      </c>
      <c r="S35" s="45">
        <f>S36+S37+S38+S39</f>
        <v>92609</v>
      </c>
      <c r="T35" s="45">
        <f>T36+T37+T38+T39</f>
        <v>15978</v>
      </c>
      <c r="U35" s="45">
        <f>U36+U37+U38+U39</f>
        <v>517876</v>
      </c>
      <c r="V35" s="45">
        <f>V36+V37+V38+V39</f>
        <v>323655</v>
      </c>
      <c r="W35" s="180">
        <f>W36+W37+W38+W39</f>
        <v>112400</v>
      </c>
      <c r="X35" s="179">
        <f t="shared" si="20"/>
        <v>128937</v>
      </c>
      <c r="Y35" s="42">
        <f t="shared" si="21"/>
        <v>761</v>
      </c>
      <c r="Z35" s="45">
        <f>Z36+Z37+Z38+Z39</f>
        <v>382</v>
      </c>
      <c r="AA35" s="45">
        <f>AA36+AA37+AA38+AA39</f>
        <v>379</v>
      </c>
      <c r="AB35" s="45">
        <f>AB36+AB37+AB38+AB39</f>
        <v>0</v>
      </c>
      <c r="AC35" s="45">
        <f>AC36+AC37+AC38+AC39</f>
        <v>94724</v>
      </c>
      <c r="AD35" s="180">
        <f>AD36+AD37+AD38+AD39</f>
        <v>33452</v>
      </c>
      <c r="AE35" s="41">
        <f t="shared" si="22"/>
        <v>774433</v>
      </c>
      <c r="AF35" s="42">
        <f t="shared" si="23"/>
        <v>33258</v>
      </c>
      <c r="AG35" s="45">
        <f>AG36+AG37+AG38+AG39</f>
        <v>31772</v>
      </c>
      <c r="AH35" s="45">
        <f>AH36+AH37+AH38+AH39</f>
        <v>1486</v>
      </c>
      <c r="AI35" s="45">
        <f>AI36+AI37+AI38+AI39</f>
        <v>0</v>
      </c>
      <c r="AJ35" s="45">
        <f>AJ36+AJ37+AJ38+AJ39</f>
        <v>359926</v>
      </c>
      <c r="AK35" s="45">
        <f>AK36+AK37+AK38+AK39</f>
        <v>381249</v>
      </c>
      <c r="AL35" s="44">
        <f t="shared" si="24"/>
        <v>0</v>
      </c>
      <c r="AM35" s="42">
        <f t="shared" si="25"/>
        <v>0</v>
      </c>
      <c r="AN35" s="45"/>
      <c r="AO35" s="45"/>
      <c r="AP35" s="45"/>
      <c r="AQ35" s="45"/>
      <c r="AR35" s="46"/>
      <c r="AS35" s="44">
        <f t="shared" si="26"/>
        <v>0</v>
      </c>
      <c r="AT35" s="42">
        <f t="shared" si="27"/>
        <v>0</v>
      </c>
      <c r="AU35" s="45"/>
      <c r="AV35" s="45"/>
      <c r="AW35" s="45"/>
      <c r="AX35" s="45"/>
      <c r="AY35" s="46"/>
      <c r="AZ35" s="44">
        <f t="shared" si="28"/>
        <v>0</v>
      </c>
      <c r="BA35" s="42">
        <f t="shared" si="29"/>
        <v>0</v>
      </c>
      <c r="BB35" s="45"/>
      <c r="BC35" s="45"/>
      <c r="BD35" s="45"/>
      <c r="BE35" s="45"/>
      <c r="BF35" s="46"/>
    </row>
    <row r="36" spans="1:58" ht="25.5">
      <c r="A36" s="25">
        <v>25</v>
      </c>
      <c r="B36" s="76" t="s">
        <v>47</v>
      </c>
      <c r="C36" s="38">
        <f t="shared" si="1"/>
        <v>534206</v>
      </c>
      <c r="D36" s="39">
        <f t="shared" si="30"/>
        <v>2679</v>
      </c>
      <c r="E36" s="39">
        <f t="shared" si="31"/>
        <v>0</v>
      </c>
      <c r="F36" s="39">
        <f t="shared" si="32"/>
        <v>0</v>
      </c>
      <c r="G36" s="39">
        <f t="shared" si="33"/>
        <v>2679</v>
      </c>
      <c r="H36" s="39">
        <f t="shared" si="34"/>
        <v>459169</v>
      </c>
      <c r="I36" s="40">
        <f t="shared" si="35"/>
        <v>72358</v>
      </c>
      <c r="J36" s="41">
        <f t="shared" si="16"/>
        <v>291029</v>
      </c>
      <c r="K36" s="42">
        <f t="shared" si="17"/>
        <v>2023</v>
      </c>
      <c r="L36" s="43">
        <v>0</v>
      </c>
      <c r="M36" s="43">
        <v>0</v>
      </c>
      <c r="N36" s="43">
        <v>2023</v>
      </c>
      <c r="O36" s="43">
        <v>241177</v>
      </c>
      <c r="P36" s="141">
        <v>47829</v>
      </c>
      <c r="Q36" s="179">
        <f t="shared" si="18"/>
        <v>91094</v>
      </c>
      <c r="R36" s="42">
        <f t="shared" si="19"/>
        <v>656</v>
      </c>
      <c r="S36" s="45">
        <v>0</v>
      </c>
      <c r="T36" s="45">
        <v>0</v>
      </c>
      <c r="U36" s="45">
        <v>656</v>
      </c>
      <c r="V36" s="45">
        <v>87303</v>
      </c>
      <c r="W36" s="180">
        <v>3135</v>
      </c>
      <c r="X36" s="179">
        <f t="shared" si="20"/>
        <v>21650</v>
      </c>
      <c r="Y36" s="42">
        <f t="shared" si="21"/>
        <v>0</v>
      </c>
      <c r="Z36" s="45">
        <v>0</v>
      </c>
      <c r="AA36" s="45">
        <v>0</v>
      </c>
      <c r="AB36" s="45">
        <v>0</v>
      </c>
      <c r="AC36" s="45">
        <v>21650</v>
      </c>
      <c r="AD36" s="180">
        <v>0</v>
      </c>
      <c r="AE36" s="41">
        <f t="shared" si="22"/>
        <v>130433</v>
      </c>
      <c r="AF36" s="42">
        <f t="shared" si="23"/>
        <v>0</v>
      </c>
      <c r="AG36" s="45">
        <v>0</v>
      </c>
      <c r="AH36" s="45">
        <v>0</v>
      </c>
      <c r="AI36" s="45">
        <v>0</v>
      </c>
      <c r="AJ36" s="45">
        <v>109039</v>
      </c>
      <c r="AK36" s="46">
        <v>21394</v>
      </c>
      <c r="AL36" s="44">
        <f t="shared" si="24"/>
        <v>0</v>
      </c>
      <c r="AM36" s="42">
        <f t="shared" si="25"/>
        <v>0</v>
      </c>
      <c r="AN36" s="45"/>
      <c r="AO36" s="45"/>
      <c r="AP36" s="45"/>
      <c r="AQ36" s="45"/>
      <c r="AR36" s="46"/>
      <c r="AS36" s="44">
        <f t="shared" si="26"/>
        <v>0</v>
      </c>
      <c r="AT36" s="42">
        <f t="shared" si="27"/>
        <v>0</v>
      </c>
      <c r="AU36" s="45"/>
      <c r="AV36" s="45"/>
      <c r="AW36" s="45"/>
      <c r="AX36" s="45"/>
      <c r="AY36" s="46"/>
      <c r="AZ36" s="44">
        <f t="shared" si="28"/>
        <v>0</v>
      </c>
      <c r="BA36" s="42">
        <f t="shared" si="29"/>
        <v>0</v>
      </c>
      <c r="BB36" s="45"/>
      <c r="BC36" s="45"/>
      <c r="BD36" s="45"/>
      <c r="BE36" s="45"/>
      <c r="BF36" s="46"/>
    </row>
    <row r="37" spans="1:58" ht="13.5" thickBot="1">
      <c r="A37" s="36">
        <v>26</v>
      </c>
      <c r="B37" s="76" t="s">
        <v>42</v>
      </c>
      <c r="C37" s="38">
        <f t="shared" si="1"/>
        <v>240120</v>
      </c>
      <c r="D37" s="39">
        <f t="shared" si="30"/>
        <v>300</v>
      </c>
      <c r="E37" s="39">
        <f t="shared" si="31"/>
        <v>300</v>
      </c>
      <c r="F37" s="39">
        <f t="shared" si="32"/>
        <v>0</v>
      </c>
      <c r="G37" s="39">
        <f t="shared" si="33"/>
        <v>0</v>
      </c>
      <c r="H37" s="39">
        <f t="shared" si="34"/>
        <v>181281</v>
      </c>
      <c r="I37" s="40">
        <f t="shared" si="35"/>
        <v>58539</v>
      </c>
      <c r="J37" s="41">
        <f t="shared" si="16"/>
        <v>22303</v>
      </c>
      <c r="K37" s="42">
        <f t="shared" si="17"/>
        <v>0</v>
      </c>
      <c r="L37" s="43">
        <v>0</v>
      </c>
      <c r="M37" s="43">
        <v>0</v>
      </c>
      <c r="N37" s="43">
        <v>0</v>
      </c>
      <c r="O37" s="43">
        <v>11929</v>
      </c>
      <c r="P37" s="141">
        <v>10374</v>
      </c>
      <c r="Q37" s="179">
        <f t="shared" si="18"/>
        <v>101446</v>
      </c>
      <c r="R37" s="42">
        <f t="shared" si="19"/>
        <v>300</v>
      </c>
      <c r="S37" s="45">
        <v>300</v>
      </c>
      <c r="T37" s="45">
        <v>0</v>
      </c>
      <c r="U37" s="45">
        <v>0</v>
      </c>
      <c r="V37" s="45">
        <v>87106</v>
      </c>
      <c r="W37" s="180">
        <v>14040</v>
      </c>
      <c r="X37" s="179">
        <f t="shared" si="20"/>
        <v>40272</v>
      </c>
      <c r="Y37" s="42">
        <f t="shared" si="21"/>
        <v>0</v>
      </c>
      <c r="Z37" s="45">
        <v>0</v>
      </c>
      <c r="AA37" s="45">
        <v>0</v>
      </c>
      <c r="AB37" s="45">
        <v>0</v>
      </c>
      <c r="AC37" s="45">
        <v>26927</v>
      </c>
      <c r="AD37" s="180">
        <v>13345</v>
      </c>
      <c r="AE37" s="41">
        <f t="shared" si="22"/>
        <v>76099</v>
      </c>
      <c r="AF37" s="42">
        <f t="shared" si="23"/>
        <v>0</v>
      </c>
      <c r="AG37" s="45">
        <v>0</v>
      </c>
      <c r="AH37" s="45">
        <v>0</v>
      </c>
      <c r="AI37" s="45">
        <v>0</v>
      </c>
      <c r="AJ37" s="45">
        <v>55319</v>
      </c>
      <c r="AK37" s="46">
        <v>20780</v>
      </c>
      <c r="AL37" s="44">
        <f t="shared" si="24"/>
        <v>0</v>
      </c>
      <c r="AM37" s="42">
        <f t="shared" si="25"/>
        <v>0</v>
      </c>
      <c r="AN37" s="45"/>
      <c r="AO37" s="45"/>
      <c r="AP37" s="45"/>
      <c r="AQ37" s="45"/>
      <c r="AR37" s="46"/>
      <c r="AS37" s="44">
        <f t="shared" si="26"/>
        <v>0</v>
      </c>
      <c r="AT37" s="42">
        <f t="shared" si="27"/>
        <v>0</v>
      </c>
      <c r="AU37" s="45"/>
      <c r="AV37" s="45"/>
      <c r="AW37" s="45"/>
      <c r="AX37" s="45"/>
      <c r="AY37" s="46"/>
      <c r="AZ37" s="44">
        <f t="shared" si="28"/>
        <v>0</v>
      </c>
      <c r="BA37" s="42">
        <f t="shared" si="29"/>
        <v>0</v>
      </c>
      <c r="BB37" s="45"/>
      <c r="BC37" s="45"/>
      <c r="BD37" s="45"/>
      <c r="BE37" s="45"/>
      <c r="BF37" s="46"/>
    </row>
    <row r="38" spans="1:58" ht="12.75">
      <c r="A38" s="25">
        <v>27</v>
      </c>
      <c r="B38" s="76" t="s">
        <v>43</v>
      </c>
      <c r="C38" s="38">
        <f t="shared" si="1"/>
        <v>25930</v>
      </c>
      <c r="D38" s="39">
        <f t="shared" si="30"/>
        <v>0</v>
      </c>
      <c r="E38" s="39">
        <f t="shared" si="31"/>
        <v>0</v>
      </c>
      <c r="F38" s="39">
        <f t="shared" si="32"/>
        <v>0</v>
      </c>
      <c r="G38" s="39">
        <f t="shared" si="33"/>
        <v>0</v>
      </c>
      <c r="H38" s="39">
        <f t="shared" si="34"/>
        <v>18881</v>
      </c>
      <c r="I38" s="40">
        <f t="shared" si="35"/>
        <v>7049</v>
      </c>
      <c r="J38" s="41">
        <f t="shared" si="16"/>
        <v>0</v>
      </c>
      <c r="K38" s="42">
        <f t="shared" si="17"/>
        <v>0</v>
      </c>
      <c r="L38" s="43">
        <v>0</v>
      </c>
      <c r="M38" s="43">
        <v>0</v>
      </c>
      <c r="N38" s="43">
        <v>0</v>
      </c>
      <c r="O38" s="43">
        <v>0</v>
      </c>
      <c r="P38" s="141">
        <v>0</v>
      </c>
      <c r="Q38" s="179">
        <f t="shared" si="18"/>
        <v>5559</v>
      </c>
      <c r="R38" s="42">
        <f t="shared" si="19"/>
        <v>0</v>
      </c>
      <c r="S38" s="45">
        <v>0</v>
      </c>
      <c r="T38" s="45">
        <v>0</v>
      </c>
      <c r="U38" s="45">
        <v>0</v>
      </c>
      <c r="V38" s="45">
        <v>5559</v>
      </c>
      <c r="W38" s="180">
        <v>0</v>
      </c>
      <c r="X38" s="179">
        <f t="shared" si="20"/>
        <v>0</v>
      </c>
      <c r="Y38" s="42">
        <f t="shared" si="21"/>
        <v>0</v>
      </c>
      <c r="Z38" s="45">
        <v>0</v>
      </c>
      <c r="AA38" s="45">
        <v>0</v>
      </c>
      <c r="AB38" s="45">
        <v>0</v>
      </c>
      <c r="AC38" s="45">
        <v>0</v>
      </c>
      <c r="AD38" s="180">
        <v>0</v>
      </c>
      <c r="AE38" s="41">
        <f t="shared" si="22"/>
        <v>20371</v>
      </c>
      <c r="AF38" s="42">
        <f t="shared" si="23"/>
        <v>0</v>
      </c>
      <c r="AG38" s="45">
        <v>0</v>
      </c>
      <c r="AH38" s="45">
        <v>0</v>
      </c>
      <c r="AI38" s="45">
        <v>0</v>
      </c>
      <c r="AJ38" s="45">
        <v>13322</v>
      </c>
      <c r="AK38" s="46">
        <v>7049</v>
      </c>
      <c r="AL38" s="44">
        <f t="shared" si="24"/>
        <v>0</v>
      </c>
      <c r="AM38" s="42">
        <f t="shared" si="25"/>
        <v>0</v>
      </c>
      <c r="AN38" s="45"/>
      <c r="AO38" s="45"/>
      <c r="AP38" s="45"/>
      <c r="AQ38" s="45"/>
      <c r="AR38" s="46"/>
      <c r="AS38" s="44">
        <f t="shared" si="26"/>
        <v>0</v>
      </c>
      <c r="AT38" s="42">
        <f t="shared" si="27"/>
        <v>0</v>
      </c>
      <c r="AU38" s="45"/>
      <c r="AV38" s="45"/>
      <c r="AW38" s="45"/>
      <c r="AX38" s="45"/>
      <c r="AY38" s="46"/>
      <c r="AZ38" s="44">
        <f t="shared" si="28"/>
        <v>0</v>
      </c>
      <c r="BA38" s="42">
        <f t="shared" si="29"/>
        <v>0</v>
      </c>
      <c r="BB38" s="45"/>
      <c r="BC38" s="45"/>
      <c r="BD38" s="45"/>
      <c r="BE38" s="45"/>
      <c r="BF38" s="46"/>
    </row>
    <row r="39" spans="1:58" ht="13.5" thickBot="1">
      <c r="A39" s="36">
        <v>28</v>
      </c>
      <c r="B39" s="79" t="s">
        <v>48</v>
      </c>
      <c r="C39" s="80">
        <f t="shared" si="1"/>
        <v>1823011</v>
      </c>
      <c r="D39" s="81">
        <f t="shared" si="30"/>
        <v>747810</v>
      </c>
      <c r="E39" s="81">
        <f t="shared" si="31"/>
        <v>124463</v>
      </c>
      <c r="F39" s="81">
        <f t="shared" si="32"/>
        <v>25700</v>
      </c>
      <c r="G39" s="81">
        <f t="shared" si="33"/>
        <v>597647</v>
      </c>
      <c r="H39" s="81">
        <f t="shared" si="34"/>
        <v>563688</v>
      </c>
      <c r="I39" s="82">
        <f t="shared" si="35"/>
        <v>511513</v>
      </c>
      <c r="J39" s="169">
        <f t="shared" si="16"/>
        <v>344047</v>
      </c>
      <c r="K39" s="83">
        <f t="shared" si="17"/>
        <v>88284</v>
      </c>
      <c r="L39" s="43">
        <v>0</v>
      </c>
      <c r="M39" s="43">
        <v>7857</v>
      </c>
      <c r="N39" s="43">
        <v>80427</v>
      </c>
      <c r="O39" s="84">
        <v>191608</v>
      </c>
      <c r="P39" s="144">
        <v>64155</v>
      </c>
      <c r="Q39" s="181">
        <f t="shared" si="18"/>
        <v>864419</v>
      </c>
      <c r="R39" s="182">
        <f t="shared" si="19"/>
        <v>625507</v>
      </c>
      <c r="S39" s="45">
        <v>92309</v>
      </c>
      <c r="T39" s="45">
        <v>15978</v>
      </c>
      <c r="U39" s="45">
        <v>517220</v>
      </c>
      <c r="V39" s="183">
        <v>143687</v>
      </c>
      <c r="W39" s="184">
        <v>95225</v>
      </c>
      <c r="X39" s="181">
        <f t="shared" si="20"/>
        <v>67015</v>
      </c>
      <c r="Y39" s="182">
        <f t="shared" si="21"/>
        <v>761</v>
      </c>
      <c r="Z39" s="45">
        <v>382</v>
      </c>
      <c r="AA39" s="45">
        <v>379</v>
      </c>
      <c r="AB39" s="45">
        <v>0</v>
      </c>
      <c r="AC39" s="183">
        <v>46147</v>
      </c>
      <c r="AD39" s="184">
        <v>20107</v>
      </c>
      <c r="AE39" s="86">
        <f t="shared" si="22"/>
        <v>547530</v>
      </c>
      <c r="AF39" s="87">
        <f t="shared" si="23"/>
        <v>33258</v>
      </c>
      <c r="AG39" s="88">
        <v>31772</v>
      </c>
      <c r="AH39" s="88">
        <v>1486</v>
      </c>
      <c r="AI39" s="88">
        <v>0</v>
      </c>
      <c r="AJ39" s="88">
        <v>182246</v>
      </c>
      <c r="AK39" s="89">
        <v>332026</v>
      </c>
      <c r="AL39" s="90">
        <f t="shared" si="24"/>
        <v>0</v>
      </c>
      <c r="AM39" s="83">
        <f t="shared" si="25"/>
        <v>0</v>
      </c>
      <c r="AN39" s="88"/>
      <c r="AO39" s="88"/>
      <c r="AP39" s="88"/>
      <c r="AQ39" s="88"/>
      <c r="AR39" s="89"/>
      <c r="AS39" s="86">
        <f t="shared" si="26"/>
        <v>0</v>
      </c>
      <c r="AT39" s="87">
        <f t="shared" si="27"/>
        <v>0</v>
      </c>
      <c r="AU39" s="88"/>
      <c r="AV39" s="88"/>
      <c r="AW39" s="88"/>
      <c r="AX39" s="88"/>
      <c r="AY39" s="89"/>
      <c r="AZ39" s="86">
        <f t="shared" si="28"/>
        <v>0</v>
      </c>
      <c r="BA39" s="87">
        <f t="shared" si="29"/>
        <v>0</v>
      </c>
      <c r="BB39" s="88"/>
      <c r="BC39" s="88"/>
      <c r="BD39" s="88"/>
      <c r="BE39" s="88"/>
      <c r="BF39" s="89"/>
    </row>
    <row r="40" spans="1:58" ht="13.5" thickBot="1">
      <c r="A40" s="91"/>
      <c r="B40" s="92" t="s">
        <v>49</v>
      </c>
      <c r="C40" s="51"/>
      <c r="D40" s="51"/>
      <c r="E40" s="51"/>
      <c r="F40" s="51"/>
      <c r="G40" s="51"/>
      <c r="H40" s="51"/>
      <c r="I40" s="51"/>
      <c r="J40" s="106"/>
      <c r="K40" s="52"/>
      <c r="L40" s="53"/>
      <c r="M40" s="53"/>
      <c r="N40" s="53"/>
      <c r="O40" s="53"/>
      <c r="P40" s="53"/>
      <c r="Q40" s="63"/>
      <c r="R40" s="63"/>
      <c r="S40" s="173"/>
      <c r="T40" s="173"/>
      <c r="U40" s="173"/>
      <c r="V40" s="173"/>
      <c r="W40" s="174"/>
      <c r="X40" s="63"/>
      <c r="Y40" s="63"/>
      <c r="Z40" s="173"/>
      <c r="AA40" s="173"/>
      <c r="AB40" s="173"/>
      <c r="AC40" s="173"/>
      <c r="AD40" s="174"/>
      <c r="AE40" s="94"/>
      <c r="AF40" s="94"/>
      <c r="AG40" s="96"/>
      <c r="AH40" s="96"/>
      <c r="AI40" s="96"/>
      <c r="AJ40" s="96"/>
      <c r="AK40" s="96"/>
      <c r="AL40" s="94"/>
      <c r="AM40" s="94"/>
      <c r="AN40" s="95"/>
      <c r="AO40" s="95"/>
      <c r="AP40" s="95"/>
      <c r="AQ40" s="95"/>
      <c r="AR40" s="95"/>
      <c r="AS40" s="63"/>
      <c r="AT40" s="94"/>
      <c r="AU40" s="95"/>
      <c r="AV40" s="95"/>
      <c r="AW40" s="95"/>
      <c r="AX40" s="95"/>
      <c r="AY40" s="97"/>
      <c r="AZ40" s="93"/>
      <c r="BA40" s="94"/>
      <c r="BB40" s="95"/>
      <c r="BC40" s="95"/>
      <c r="BD40" s="95"/>
      <c r="BE40" s="95"/>
      <c r="BF40" s="97"/>
    </row>
    <row r="41" spans="1:58" ht="12.75">
      <c r="A41" s="25">
        <v>29</v>
      </c>
      <c r="B41" s="65" t="s">
        <v>50</v>
      </c>
      <c r="C41" s="98">
        <f t="shared" si="1"/>
        <v>0</v>
      </c>
      <c r="D41" s="28">
        <f t="shared" si="30"/>
        <v>0</v>
      </c>
      <c r="E41" s="28">
        <f t="shared" si="31"/>
        <v>0</v>
      </c>
      <c r="F41" s="28">
        <f t="shared" si="32"/>
        <v>0</v>
      </c>
      <c r="G41" s="28">
        <f t="shared" si="33"/>
        <v>0</v>
      </c>
      <c r="H41" s="28">
        <f t="shared" si="34"/>
        <v>0</v>
      </c>
      <c r="I41" s="29">
        <f t="shared" si="35"/>
        <v>0</v>
      </c>
      <c r="J41" s="30">
        <f aca="true" t="shared" si="36" ref="J41:J56">K41+O41+P41</f>
        <v>0</v>
      </c>
      <c r="K41" s="31">
        <f aca="true" t="shared" si="37" ref="K41:K56">L41+M41+N41</f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33">
        <f aca="true" t="shared" si="38" ref="Q41:Q56">R41+V41+W41</f>
        <v>0</v>
      </c>
      <c r="R41" s="31">
        <f aca="true" t="shared" si="39" ref="R41:R56">S41+T41+U41</f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33">
        <f aca="true" t="shared" si="40" ref="X41:X48">Y41+AC41+AD41</f>
        <v>0</v>
      </c>
      <c r="Y41" s="31">
        <f aca="true" t="shared" si="41" ref="Y41:Y48">Z41+AA41+AB41</f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33">
        <f aca="true" t="shared" si="42" ref="AE41:AE56">AF41+AJ41+AK41</f>
        <v>0</v>
      </c>
      <c r="AF41" s="31">
        <f aca="true" t="shared" si="43" ref="AF41:AF56">AG41+AH41+AI41</f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33">
        <f>AM41+AQ41+AR41</f>
        <v>0</v>
      </c>
      <c r="AM41" s="31">
        <f>AN41+AO41+AP41</f>
        <v>0</v>
      </c>
      <c r="AN41" s="32"/>
      <c r="AO41" s="32"/>
      <c r="AP41" s="32"/>
      <c r="AQ41" s="32"/>
      <c r="AR41" s="69"/>
      <c r="AS41" s="33">
        <f aca="true" t="shared" si="44" ref="AS41:AS56">AT41+AX41+AY41</f>
        <v>0</v>
      </c>
      <c r="AT41" s="31">
        <f aca="true" t="shared" si="45" ref="AT41:AT56">AU41+AV41+AW41</f>
        <v>0</v>
      </c>
      <c r="AU41" s="34"/>
      <c r="AV41" s="34"/>
      <c r="AW41" s="34"/>
      <c r="AX41" s="34"/>
      <c r="AY41" s="35"/>
      <c r="AZ41" s="33">
        <f aca="true" t="shared" si="46" ref="AZ41:AZ48">BA41+BE41+BF41</f>
        <v>0</v>
      </c>
      <c r="BA41" s="31">
        <f aca="true" t="shared" si="47" ref="BA41:BA48">BB41+BC41+BD41</f>
        <v>0</v>
      </c>
      <c r="BB41" s="34"/>
      <c r="BC41" s="34"/>
      <c r="BD41" s="34"/>
      <c r="BE41" s="34"/>
      <c r="BF41" s="35"/>
    </row>
    <row r="42" spans="1:58" ht="13.5" thickBot="1">
      <c r="A42" s="36">
        <v>30</v>
      </c>
      <c r="B42" s="76" t="s">
        <v>51</v>
      </c>
      <c r="C42" s="99">
        <f t="shared" si="1"/>
        <v>19</v>
      </c>
      <c r="D42" s="39">
        <f t="shared" si="30"/>
        <v>0</v>
      </c>
      <c r="E42" s="39">
        <f t="shared" si="31"/>
        <v>0</v>
      </c>
      <c r="F42" s="39">
        <f t="shared" si="32"/>
        <v>0</v>
      </c>
      <c r="G42" s="39">
        <f t="shared" si="33"/>
        <v>0</v>
      </c>
      <c r="H42" s="39">
        <f t="shared" si="34"/>
        <v>18</v>
      </c>
      <c r="I42" s="40">
        <f t="shared" si="35"/>
        <v>1</v>
      </c>
      <c r="J42" s="41">
        <f t="shared" si="36"/>
        <v>6</v>
      </c>
      <c r="K42" s="42">
        <f t="shared" si="37"/>
        <v>0</v>
      </c>
      <c r="L42" s="43">
        <v>0</v>
      </c>
      <c r="M42" s="43">
        <v>0</v>
      </c>
      <c r="N42" s="43">
        <v>0</v>
      </c>
      <c r="O42" s="43">
        <v>6</v>
      </c>
      <c r="P42" s="77">
        <v>0</v>
      </c>
      <c r="Q42" s="44">
        <f t="shared" si="38"/>
        <v>9</v>
      </c>
      <c r="R42" s="42">
        <f t="shared" si="39"/>
        <v>0</v>
      </c>
      <c r="S42" s="45">
        <v>0</v>
      </c>
      <c r="T42" s="45">
        <v>0</v>
      </c>
      <c r="U42" s="45">
        <v>0</v>
      </c>
      <c r="V42" s="45">
        <v>9</v>
      </c>
      <c r="W42" s="45">
        <v>0</v>
      </c>
      <c r="X42" s="44">
        <f t="shared" si="40"/>
        <v>1</v>
      </c>
      <c r="Y42" s="42">
        <f t="shared" si="41"/>
        <v>0</v>
      </c>
      <c r="Z42" s="45">
        <v>0</v>
      </c>
      <c r="AA42" s="45">
        <v>0</v>
      </c>
      <c r="AB42" s="45">
        <v>0</v>
      </c>
      <c r="AC42" s="45">
        <v>1</v>
      </c>
      <c r="AD42" s="45">
        <v>0</v>
      </c>
      <c r="AE42" s="44">
        <f t="shared" si="42"/>
        <v>3</v>
      </c>
      <c r="AF42" s="42">
        <f t="shared" si="43"/>
        <v>0</v>
      </c>
      <c r="AG42" s="45">
        <v>0</v>
      </c>
      <c r="AH42" s="45">
        <v>0</v>
      </c>
      <c r="AI42" s="45">
        <v>0</v>
      </c>
      <c r="AJ42" s="45">
        <v>2</v>
      </c>
      <c r="AK42" s="45">
        <v>1</v>
      </c>
      <c r="AL42" s="44">
        <f aca="true" t="shared" si="48" ref="AL42:AL56">AM42+AQ42+AR42</f>
        <v>0</v>
      </c>
      <c r="AM42" s="42">
        <f aca="true" t="shared" si="49" ref="AM42:AM56">AN42+AO42+AP42</f>
        <v>0</v>
      </c>
      <c r="AN42" s="43"/>
      <c r="AO42" s="43"/>
      <c r="AP42" s="43"/>
      <c r="AQ42" s="43"/>
      <c r="AR42" s="77"/>
      <c r="AS42" s="44">
        <f t="shared" si="44"/>
        <v>0</v>
      </c>
      <c r="AT42" s="42">
        <f t="shared" si="45"/>
        <v>0</v>
      </c>
      <c r="AU42" s="45"/>
      <c r="AV42" s="45"/>
      <c r="AW42" s="45"/>
      <c r="AX42" s="45"/>
      <c r="AY42" s="46"/>
      <c r="AZ42" s="44">
        <f t="shared" si="46"/>
        <v>0</v>
      </c>
      <c r="BA42" s="42">
        <f t="shared" si="47"/>
        <v>0</v>
      </c>
      <c r="BB42" s="45"/>
      <c r="BC42" s="45"/>
      <c r="BD42" s="45"/>
      <c r="BE42" s="45"/>
      <c r="BF42" s="46"/>
    </row>
    <row r="43" spans="1:58" ht="25.5">
      <c r="A43" s="25">
        <v>31</v>
      </c>
      <c r="B43" s="76" t="s">
        <v>52</v>
      </c>
      <c r="C43" s="99">
        <f t="shared" si="1"/>
        <v>12750</v>
      </c>
      <c r="D43" s="39">
        <f t="shared" si="30"/>
        <v>0</v>
      </c>
      <c r="E43" s="39">
        <f t="shared" si="31"/>
        <v>0</v>
      </c>
      <c r="F43" s="39">
        <f t="shared" si="32"/>
        <v>0</v>
      </c>
      <c r="G43" s="39">
        <f t="shared" si="33"/>
        <v>0</v>
      </c>
      <c r="H43" s="39">
        <f t="shared" si="34"/>
        <v>12050</v>
      </c>
      <c r="I43" s="40">
        <f t="shared" si="35"/>
        <v>700</v>
      </c>
      <c r="J43" s="41">
        <f t="shared" si="36"/>
        <v>4800</v>
      </c>
      <c r="K43" s="42">
        <f t="shared" si="37"/>
        <v>0</v>
      </c>
      <c r="L43" s="43">
        <v>0</v>
      </c>
      <c r="M43" s="43">
        <v>0</v>
      </c>
      <c r="N43" s="43">
        <v>0</v>
      </c>
      <c r="O43" s="43">
        <v>4800</v>
      </c>
      <c r="P43" s="77">
        <v>0</v>
      </c>
      <c r="Q43" s="44">
        <f t="shared" si="38"/>
        <v>5800</v>
      </c>
      <c r="R43" s="42">
        <f t="shared" si="39"/>
        <v>0</v>
      </c>
      <c r="S43" s="45">
        <v>0</v>
      </c>
      <c r="T43" s="45">
        <v>0</v>
      </c>
      <c r="U43" s="45">
        <v>0</v>
      </c>
      <c r="V43" s="45">
        <v>5800</v>
      </c>
      <c r="W43" s="45">
        <v>0</v>
      </c>
      <c r="X43" s="44">
        <f t="shared" si="40"/>
        <v>600</v>
      </c>
      <c r="Y43" s="42">
        <f t="shared" si="41"/>
        <v>0</v>
      </c>
      <c r="Z43" s="45">
        <v>0</v>
      </c>
      <c r="AA43" s="45">
        <v>0</v>
      </c>
      <c r="AB43" s="45">
        <v>0</v>
      </c>
      <c r="AC43" s="45">
        <v>600</v>
      </c>
      <c r="AD43" s="45">
        <v>0</v>
      </c>
      <c r="AE43" s="44">
        <f t="shared" si="42"/>
        <v>1550</v>
      </c>
      <c r="AF43" s="42">
        <f t="shared" si="43"/>
        <v>0</v>
      </c>
      <c r="AG43" s="45">
        <v>0</v>
      </c>
      <c r="AH43" s="45">
        <v>0</v>
      </c>
      <c r="AI43" s="45">
        <v>0</v>
      </c>
      <c r="AJ43" s="45">
        <v>850</v>
      </c>
      <c r="AK43" s="45">
        <v>700</v>
      </c>
      <c r="AL43" s="44">
        <f t="shared" si="48"/>
        <v>0</v>
      </c>
      <c r="AM43" s="42">
        <f t="shared" si="49"/>
        <v>0</v>
      </c>
      <c r="AN43" s="43"/>
      <c r="AO43" s="43"/>
      <c r="AP43" s="43"/>
      <c r="AQ43" s="43"/>
      <c r="AR43" s="77"/>
      <c r="AS43" s="44">
        <f t="shared" si="44"/>
        <v>0</v>
      </c>
      <c r="AT43" s="42">
        <f t="shared" si="45"/>
        <v>0</v>
      </c>
      <c r="AU43" s="45"/>
      <c r="AV43" s="45"/>
      <c r="AW43" s="45"/>
      <c r="AX43" s="45"/>
      <c r="AY43" s="46"/>
      <c r="AZ43" s="44">
        <f t="shared" si="46"/>
        <v>0</v>
      </c>
      <c r="BA43" s="42">
        <f t="shared" si="47"/>
        <v>0</v>
      </c>
      <c r="BB43" s="45"/>
      <c r="BC43" s="45"/>
      <c r="BD43" s="45"/>
      <c r="BE43" s="45"/>
      <c r="BF43" s="46"/>
    </row>
    <row r="44" spans="1:58" ht="26.25" thickBot="1">
      <c r="A44" s="36">
        <v>32</v>
      </c>
      <c r="B44" s="76" t="s">
        <v>53</v>
      </c>
      <c r="C44" s="99">
        <f t="shared" si="1"/>
        <v>1450</v>
      </c>
      <c r="D44" s="39">
        <f t="shared" si="30"/>
        <v>0</v>
      </c>
      <c r="E44" s="39">
        <f>L44+S44+Z44+AG44+AN44+AU44+BB44</f>
        <v>0</v>
      </c>
      <c r="F44" s="39">
        <f>M44+T44+AA44+AH44+AO44+AV44+BC44</f>
        <v>0</v>
      </c>
      <c r="G44" s="39">
        <f>N44+U44+AB44+AI44+AP44+AW44+BD44</f>
        <v>0</v>
      </c>
      <c r="H44" s="39">
        <f>O44+V44+AC44+AJ44+AQ44+AX44+BE44</f>
        <v>750</v>
      </c>
      <c r="I44" s="40">
        <f>P44+W44+AD44+AK44+AR44+AY44+BF44</f>
        <v>700</v>
      </c>
      <c r="J44" s="41">
        <f>K44+O44+P44</f>
        <v>0</v>
      </c>
      <c r="K44" s="42">
        <f>L44+M44+N44</f>
        <v>0</v>
      </c>
      <c r="L44" s="43">
        <v>0</v>
      </c>
      <c r="M44" s="43">
        <v>0</v>
      </c>
      <c r="N44" s="43">
        <v>0</v>
      </c>
      <c r="O44" s="43">
        <v>0</v>
      </c>
      <c r="P44" s="77">
        <v>0</v>
      </c>
      <c r="Q44" s="44">
        <f>R44+V44+W44</f>
        <v>750</v>
      </c>
      <c r="R44" s="42">
        <f>S44+T44+U44</f>
        <v>0</v>
      </c>
      <c r="S44" s="45">
        <v>0</v>
      </c>
      <c r="T44" s="45">
        <v>0</v>
      </c>
      <c r="U44" s="45">
        <v>0</v>
      </c>
      <c r="V44" s="45">
        <v>750</v>
      </c>
      <c r="W44" s="45">
        <v>0</v>
      </c>
      <c r="X44" s="44">
        <f t="shared" si="40"/>
        <v>0</v>
      </c>
      <c r="Y44" s="42">
        <f t="shared" si="41"/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4">
        <f>AF44+AJ44+AK44</f>
        <v>700</v>
      </c>
      <c r="AF44" s="42">
        <f>AG44+AH44+AI44</f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700</v>
      </c>
      <c r="AL44" s="44">
        <f>AM44+AQ44+AR44</f>
        <v>0</v>
      </c>
      <c r="AM44" s="42">
        <f>AN44+AO44+AP44</f>
        <v>0</v>
      </c>
      <c r="AN44" s="43"/>
      <c r="AO44" s="43"/>
      <c r="AP44" s="43"/>
      <c r="AQ44" s="43"/>
      <c r="AR44" s="77"/>
      <c r="AS44" s="44">
        <f>AT44+AX44+AY44</f>
        <v>0</v>
      </c>
      <c r="AT44" s="42">
        <f>AU44+AV44+AW44</f>
        <v>0</v>
      </c>
      <c r="AU44" s="45"/>
      <c r="AV44" s="45"/>
      <c r="AW44" s="45"/>
      <c r="AX44" s="45"/>
      <c r="AY44" s="46"/>
      <c r="AZ44" s="44"/>
      <c r="BA44" s="42"/>
      <c r="BB44" s="45"/>
      <c r="BC44" s="45"/>
      <c r="BD44" s="45"/>
      <c r="BE44" s="45"/>
      <c r="BF44" s="46"/>
    </row>
    <row r="45" spans="1:58" ht="25.5">
      <c r="A45" s="25">
        <v>33</v>
      </c>
      <c r="B45" s="76" t="s">
        <v>54</v>
      </c>
      <c r="C45" s="99">
        <f t="shared" si="1"/>
        <v>1026</v>
      </c>
      <c r="D45" s="39">
        <f t="shared" si="30"/>
        <v>0</v>
      </c>
      <c r="E45" s="39">
        <f t="shared" si="31"/>
        <v>0</v>
      </c>
      <c r="F45" s="39">
        <f t="shared" si="32"/>
        <v>0</v>
      </c>
      <c r="G45" s="39">
        <f t="shared" si="33"/>
        <v>0</v>
      </c>
      <c r="H45" s="39">
        <f t="shared" si="34"/>
        <v>487</v>
      </c>
      <c r="I45" s="40">
        <f t="shared" si="35"/>
        <v>539</v>
      </c>
      <c r="J45" s="41">
        <f t="shared" si="36"/>
        <v>0</v>
      </c>
      <c r="K45" s="42">
        <f t="shared" si="37"/>
        <v>0</v>
      </c>
      <c r="L45" s="43">
        <f>L46+L47+L48</f>
        <v>0</v>
      </c>
      <c r="M45" s="43">
        <v>0</v>
      </c>
      <c r="N45" s="43">
        <f>N46+N47+N48</f>
        <v>0</v>
      </c>
      <c r="O45" s="43">
        <f>O46+O47+O48</f>
        <v>0</v>
      </c>
      <c r="P45" s="43">
        <f>P46+P47+P48</f>
        <v>0</v>
      </c>
      <c r="Q45" s="44">
        <f t="shared" si="38"/>
        <v>487</v>
      </c>
      <c r="R45" s="42">
        <f t="shared" si="39"/>
        <v>0</v>
      </c>
      <c r="S45" s="45">
        <f>S46+S47+S48</f>
        <v>0</v>
      </c>
      <c r="T45" s="45">
        <f>T46+T47+T48</f>
        <v>0</v>
      </c>
      <c r="U45" s="45">
        <f>U46+U47+U48</f>
        <v>0</v>
      </c>
      <c r="V45" s="45">
        <f>V46+V47+V48</f>
        <v>487</v>
      </c>
      <c r="W45" s="45">
        <f>W46+W47+W48</f>
        <v>0</v>
      </c>
      <c r="X45" s="44">
        <f t="shared" si="40"/>
        <v>0</v>
      </c>
      <c r="Y45" s="42">
        <f t="shared" si="41"/>
        <v>0</v>
      </c>
      <c r="Z45" s="45">
        <f>Z46+Z47+Z48</f>
        <v>0</v>
      </c>
      <c r="AA45" s="45">
        <f>AA46+AA47+AA48</f>
        <v>0</v>
      </c>
      <c r="AB45" s="45">
        <f>AB46+AB47+AB48</f>
        <v>0</v>
      </c>
      <c r="AC45" s="45">
        <f>AC46+AC47+AC48</f>
        <v>0</v>
      </c>
      <c r="AD45" s="45">
        <f>AD46+AD47+AD48</f>
        <v>0</v>
      </c>
      <c r="AE45" s="44">
        <f t="shared" si="42"/>
        <v>539</v>
      </c>
      <c r="AF45" s="42">
        <f t="shared" si="43"/>
        <v>0</v>
      </c>
      <c r="AG45" s="45">
        <f>AG46+AG47+AG48</f>
        <v>0</v>
      </c>
      <c r="AH45" s="45">
        <f>AH46+AH47+AH48</f>
        <v>0</v>
      </c>
      <c r="AI45" s="45">
        <f>AI46+AI47+AI48</f>
        <v>0</v>
      </c>
      <c r="AJ45" s="45">
        <f>AJ46+AJ47+AJ48</f>
        <v>0</v>
      </c>
      <c r="AK45" s="45">
        <f>AK46+AK47+AK48</f>
        <v>539</v>
      </c>
      <c r="AL45" s="44">
        <f t="shared" si="48"/>
        <v>0</v>
      </c>
      <c r="AM45" s="42">
        <f t="shared" si="49"/>
        <v>0</v>
      </c>
      <c r="AN45" s="43"/>
      <c r="AO45" s="43"/>
      <c r="AP45" s="43"/>
      <c r="AQ45" s="43"/>
      <c r="AR45" s="77"/>
      <c r="AS45" s="44">
        <f t="shared" si="44"/>
        <v>0</v>
      </c>
      <c r="AT45" s="42">
        <f t="shared" si="45"/>
        <v>0</v>
      </c>
      <c r="AU45" s="45"/>
      <c r="AV45" s="45"/>
      <c r="AW45" s="45"/>
      <c r="AX45" s="45"/>
      <c r="AY45" s="46"/>
      <c r="AZ45" s="44">
        <f t="shared" si="46"/>
        <v>0</v>
      </c>
      <c r="BA45" s="42">
        <f t="shared" si="47"/>
        <v>0</v>
      </c>
      <c r="BB45" s="45"/>
      <c r="BC45" s="45"/>
      <c r="BD45" s="45"/>
      <c r="BE45" s="45"/>
      <c r="BF45" s="46"/>
    </row>
    <row r="46" spans="1:58" ht="13.5" thickBot="1">
      <c r="A46" s="36">
        <v>34</v>
      </c>
      <c r="B46" s="76" t="s">
        <v>41</v>
      </c>
      <c r="C46" s="99">
        <f t="shared" si="1"/>
        <v>0</v>
      </c>
      <c r="D46" s="39">
        <f t="shared" si="30"/>
        <v>0</v>
      </c>
      <c r="E46" s="39">
        <f t="shared" si="31"/>
        <v>0</v>
      </c>
      <c r="F46" s="39">
        <f t="shared" si="32"/>
        <v>0</v>
      </c>
      <c r="G46" s="39">
        <f t="shared" si="33"/>
        <v>0</v>
      </c>
      <c r="H46" s="39">
        <f t="shared" si="34"/>
        <v>0</v>
      </c>
      <c r="I46" s="40">
        <f t="shared" si="35"/>
        <v>0</v>
      </c>
      <c r="J46" s="41">
        <f t="shared" si="36"/>
        <v>0</v>
      </c>
      <c r="K46" s="42">
        <f t="shared" si="37"/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4">
        <f t="shared" si="38"/>
        <v>0</v>
      </c>
      <c r="R46" s="42">
        <f t="shared" si="39"/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4">
        <f t="shared" si="40"/>
        <v>0</v>
      </c>
      <c r="Y46" s="42">
        <f t="shared" si="41"/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4">
        <f t="shared" si="42"/>
        <v>0</v>
      </c>
      <c r="AF46" s="42">
        <f t="shared" si="43"/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4">
        <f t="shared" si="48"/>
        <v>0</v>
      </c>
      <c r="AM46" s="42">
        <f t="shared" si="49"/>
        <v>0</v>
      </c>
      <c r="AN46" s="43"/>
      <c r="AO46" s="43"/>
      <c r="AP46" s="43"/>
      <c r="AQ46" s="43"/>
      <c r="AR46" s="77"/>
      <c r="AS46" s="44">
        <f t="shared" si="44"/>
        <v>0</v>
      </c>
      <c r="AT46" s="42">
        <f t="shared" si="45"/>
        <v>0</v>
      </c>
      <c r="AU46" s="45"/>
      <c r="AV46" s="45"/>
      <c r="AW46" s="45"/>
      <c r="AX46" s="45"/>
      <c r="AY46" s="46"/>
      <c r="AZ46" s="44">
        <f t="shared" si="46"/>
        <v>0</v>
      </c>
      <c r="BA46" s="42">
        <f t="shared" si="47"/>
        <v>0</v>
      </c>
      <c r="BB46" s="45"/>
      <c r="BC46" s="45"/>
      <c r="BD46" s="45"/>
      <c r="BE46" s="45"/>
      <c r="BF46" s="46"/>
    </row>
    <row r="47" spans="1:58" ht="12.75">
      <c r="A47" s="25">
        <v>35</v>
      </c>
      <c r="B47" s="76" t="s">
        <v>42</v>
      </c>
      <c r="C47" s="99">
        <f t="shared" si="1"/>
        <v>1026</v>
      </c>
      <c r="D47" s="39">
        <f t="shared" si="30"/>
        <v>0</v>
      </c>
      <c r="E47" s="39">
        <f t="shared" si="31"/>
        <v>0</v>
      </c>
      <c r="F47" s="39">
        <f t="shared" si="32"/>
        <v>0</v>
      </c>
      <c r="G47" s="39">
        <f t="shared" si="33"/>
        <v>0</v>
      </c>
      <c r="H47" s="39">
        <f t="shared" si="34"/>
        <v>487</v>
      </c>
      <c r="I47" s="40">
        <f t="shared" si="35"/>
        <v>539</v>
      </c>
      <c r="J47" s="41">
        <f t="shared" si="36"/>
        <v>0</v>
      </c>
      <c r="K47" s="42">
        <f t="shared" si="37"/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4">
        <f t="shared" si="38"/>
        <v>487</v>
      </c>
      <c r="R47" s="42">
        <f t="shared" si="39"/>
        <v>0</v>
      </c>
      <c r="S47" s="45">
        <v>0</v>
      </c>
      <c r="T47" s="45">
        <v>0</v>
      </c>
      <c r="U47" s="45">
        <v>0</v>
      </c>
      <c r="V47" s="45">
        <v>487</v>
      </c>
      <c r="W47" s="45">
        <v>0</v>
      </c>
      <c r="X47" s="44">
        <f t="shared" si="40"/>
        <v>0</v>
      </c>
      <c r="Y47" s="42">
        <f t="shared" si="41"/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4">
        <f t="shared" si="42"/>
        <v>539</v>
      </c>
      <c r="AF47" s="42">
        <f t="shared" si="43"/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539</v>
      </c>
      <c r="AL47" s="44">
        <f t="shared" si="48"/>
        <v>0</v>
      </c>
      <c r="AM47" s="42">
        <f t="shared" si="49"/>
        <v>0</v>
      </c>
      <c r="AN47" s="43"/>
      <c r="AO47" s="43"/>
      <c r="AP47" s="43"/>
      <c r="AQ47" s="43"/>
      <c r="AR47" s="77"/>
      <c r="AS47" s="44">
        <f t="shared" si="44"/>
        <v>0</v>
      </c>
      <c r="AT47" s="42">
        <f t="shared" si="45"/>
        <v>0</v>
      </c>
      <c r="AU47" s="45"/>
      <c r="AV47" s="45"/>
      <c r="AW47" s="45"/>
      <c r="AX47" s="45"/>
      <c r="AY47" s="46"/>
      <c r="AZ47" s="44">
        <f t="shared" si="46"/>
        <v>0</v>
      </c>
      <c r="BA47" s="42">
        <f t="shared" si="47"/>
        <v>0</v>
      </c>
      <c r="BB47" s="45"/>
      <c r="BC47" s="45"/>
      <c r="BD47" s="45"/>
      <c r="BE47" s="45"/>
      <c r="BF47" s="46"/>
    </row>
    <row r="48" spans="1:58" ht="13.5" thickBot="1">
      <c r="A48" s="36">
        <v>36</v>
      </c>
      <c r="B48" s="79" t="s">
        <v>44</v>
      </c>
      <c r="C48" s="100">
        <f t="shared" si="1"/>
        <v>0</v>
      </c>
      <c r="D48" s="81">
        <f t="shared" si="30"/>
        <v>0</v>
      </c>
      <c r="E48" s="81">
        <f t="shared" si="31"/>
        <v>0</v>
      </c>
      <c r="F48" s="81">
        <f t="shared" si="32"/>
        <v>0</v>
      </c>
      <c r="G48" s="81">
        <f t="shared" si="33"/>
        <v>0</v>
      </c>
      <c r="H48" s="81">
        <f t="shared" si="34"/>
        <v>0</v>
      </c>
      <c r="I48" s="82">
        <f t="shared" si="35"/>
        <v>0</v>
      </c>
      <c r="J48" s="101">
        <f t="shared" si="36"/>
        <v>0</v>
      </c>
      <c r="K48" s="87">
        <f t="shared" si="37"/>
        <v>0</v>
      </c>
      <c r="L48" s="84">
        <v>0</v>
      </c>
      <c r="M48" s="84">
        <v>0</v>
      </c>
      <c r="N48" s="84">
        <v>0</v>
      </c>
      <c r="O48" s="84">
        <v>0</v>
      </c>
      <c r="P48" s="85">
        <v>0</v>
      </c>
      <c r="Q48" s="86">
        <f t="shared" si="38"/>
        <v>0</v>
      </c>
      <c r="R48" s="87">
        <f t="shared" si="39"/>
        <v>0</v>
      </c>
      <c r="S48" s="88">
        <v>0</v>
      </c>
      <c r="T48" s="88">
        <v>0</v>
      </c>
      <c r="U48" s="88">
        <v>0</v>
      </c>
      <c r="V48" s="88">
        <v>0</v>
      </c>
      <c r="W48" s="89">
        <v>0</v>
      </c>
      <c r="X48" s="86">
        <f t="shared" si="40"/>
        <v>0</v>
      </c>
      <c r="Y48" s="87">
        <f t="shared" si="41"/>
        <v>0</v>
      </c>
      <c r="Z48" s="88">
        <v>0</v>
      </c>
      <c r="AA48" s="88">
        <v>0</v>
      </c>
      <c r="AB48" s="88">
        <v>0</v>
      </c>
      <c r="AC48" s="88">
        <v>0</v>
      </c>
      <c r="AD48" s="89">
        <v>0</v>
      </c>
      <c r="AE48" s="86">
        <f t="shared" si="42"/>
        <v>0</v>
      </c>
      <c r="AF48" s="87">
        <f t="shared" si="43"/>
        <v>0</v>
      </c>
      <c r="AG48" s="88">
        <v>0</v>
      </c>
      <c r="AH48" s="88">
        <v>0</v>
      </c>
      <c r="AI48" s="88">
        <v>0</v>
      </c>
      <c r="AJ48" s="88">
        <v>0</v>
      </c>
      <c r="AK48" s="89">
        <v>0</v>
      </c>
      <c r="AL48" s="86">
        <f t="shared" si="48"/>
        <v>0</v>
      </c>
      <c r="AM48" s="87">
        <f t="shared" si="49"/>
        <v>0</v>
      </c>
      <c r="AN48" s="84"/>
      <c r="AO48" s="84"/>
      <c r="AP48" s="84"/>
      <c r="AQ48" s="84"/>
      <c r="AR48" s="85"/>
      <c r="AS48" s="86">
        <f t="shared" si="44"/>
        <v>0</v>
      </c>
      <c r="AT48" s="87">
        <f t="shared" si="45"/>
        <v>0</v>
      </c>
      <c r="AU48" s="88"/>
      <c r="AV48" s="88"/>
      <c r="AW48" s="88"/>
      <c r="AX48" s="88"/>
      <c r="AY48" s="89"/>
      <c r="AZ48" s="86">
        <f t="shared" si="46"/>
        <v>0</v>
      </c>
      <c r="BA48" s="87">
        <f t="shared" si="47"/>
        <v>0</v>
      </c>
      <c r="BB48" s="88"/>
      <c r="BC48" s="88"/>
      <c r="BD48" s="88"/>
      <c r="BE48" s="88"/>
      <c r="BF48" s="89"/>
    </row>
    <row r="49" spans="1:58" ht="13.5" thickBot="1">
      <c r="A49" s="91"/>
      <c r="B49" s="102" t="s">
        <v>55</v>
      </c>
      <c r="C49" s="51"/>
      <c r="D49" s="51"/>
      <c r="E49" s="51"/>
      <c r="F49" s="51"/>
      <c r="G49" s="51"/>
      <c r="H49" s="51"/>
      <c r="I49" s="51"/>
      <c r="J49" s="51"/>
      <c r="K49" s="51"/>
      <c r="L49" s="53"/>
      <c r="M49" s="53"/>
      <c r="N49" s="53"/>
      <c r="O49" s="53"/>
      <c r="P49" s="53"/>
      <c r="Q49" s="94"/>
      <c r="R49" s="94"/>
      <c r="S49" s="54"/>
      <c r="T49" s="54"/>
      <c r="U49" s="54"/>
      <c r="V49" s="54"/>
      <c r="W49" s="55"/>
      <c r="X49" s="94"/>
      <c r="Y49" s="94"/>
      <c r="Z49" s="54"/>
      <c r="AA49" s="54"/>
      <c r="AB49" s="54"/>
      <c r="AC49" s="54"/>
      <c r="AD49" s="55"/>
      <c r="AE49" s="94"/>
      <c r="AF49" s="94"/>
      <c r="AG49" s="96"/>
      <c r="AH49" s="96"/>
      <c r="AI49" s="96"/>
      <c r="AJ49" s="96"/>
      <c r="AK49" s="96"/>
      <c r="AL49" s="94"/>
      <c r="AM49" s="94"/>
      <c r="AN49" s="95"/>
      <c r="AO49" s="95"/>
      <c r="AP49" s="95"/>
      <c r="AQ49" s="95"/>
      <c r="AR49" s="95"/>
      <c r="AS49" s="94"/>
      <c r="AT49" s="103"/>
      <c r="AU49" s="95"/>
      <c r="AV49" s="95"/>
      <c r="AW49" s="95"/>
      <c r="AX49" s="95"/>
      <c r="AY49" s="97"/>
      <c r="AZ49" s="104"/>
      <c r="BA49" s="103"/>
      <c r="BB49" s="95"/>
      <c r="BC49" s="95"/>
      <c r="BD49" s="95"/>
      <c r="BE49" s="95"/>
      <c r="BF49" s="97"/>
    </row>
    <row r="50" spans="1:58" ht="25.5">
      <c r="A50" s="25">
        <v>37</v>
      </c>
      <c r="B50" s="65" t="s">
        <v>56</v>
      </c>
      <c r="C50" s="98">
        <f t="shared" si="1"/>
        <v>1</v>
      </c>
      <c r="D50" s="28">
        <f t="shared" si="30"/>
        <v>0</v>
      </c>
      <c r="E50" s="28">
        <f t="shared" si="31"/>
        <v>0</v>
      </c>
      <c r="F50" s="28">
        <f t="shared" si="32"/>
        <v>0</v>
      </c>
      <c r="G50" s="28">
        <f t="shared" si="33"/>
        <v>0</v>
      </c>
      <c r="H50" s="28">
        <f t="shared" si="34"/>
        <v>1</v>
      </c>
      <c r="I50" s="29">
        <f t="shared" si="35"/>
        <v>0</v>
      </c>
      <c r="J50" s="30">
        <f t="shared" si="36"/>
        <v>1</v>
      </c>
      <c r="K50" s="31">
        <f t="shared" si="37"/>
        <v>0</v>
      </c>
      <c r="L50" s="68">
        <v>0</v>
      </c>
      <c r="M50" s="68">
        <v>0</v>
      </c>
      <c r="N50" s="68">
        <v>0</v>
      </c>
      <c r="O50" s="68">
        <v>1</v>
      </c>
      <c r="P50" s="68">
        <v>0</v>
      </c>
      <c r="Q50" s="33">
        <f t="shared" si="38"/>
        <v>0</v>
      </c>
      <c r="R50" s="31">
        <f t="shared" si="39"/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33">
        <f aca="true" t="shared" si="50" ref="X50:X56">Y50+AC50+AD50</f>
        <v>0</v>
      </c>
      <c r="Y50" s="31">
        <f aca="true" t="shared" si="51" ref="Y50:Y56">Z50+AA50+AB50</f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33">
        <f t="shared" si="42"/>
        <v>0</v>
      </c>
      <c r="AF50" s="31">
        <f t="shared" si="43"/>
        <v>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33">
        <f t="shared" si="48"/>
        <v>0</v>
      </c>
      <c r="AM50" s="31">
        <f t="shared" si="49"/>
        <v>0</v>
      </c>
      <c r="AN50" s="32"/>
      <c r="AO50" s="32"/>
      <c r="AP50" s="32"/>
      <c r="AQ50" s="32"/>
      <c r="AR50" s="69"/>
      <c r="AS50" s="33">
        <f t="shared" si="44"/>
        <v>0</v>
      </c>
      <c r="AT50" s="31">
        <f t="shared" si="45"/>
        <v>0</v>
      </c>
      <c r="AU50" s="34"/>
      <c r="AV50" s="34"/>
      <c r="AW50" s="34"/>
      <c r="AX50" s="34"/>
      <c r="AY50" s="35"/>
      <c r="AZ50" s="33">
        <f aca="true" t="shared" si="52" ref="AZ50:AZ56">BA50+BE50+BF50</f>
        <v>0</v>
      </c>
      <c r="BA50" s="31">
        <f aca="true" t="shared" si="53" ref="BA50:BA56">BB50+BC50+BD50</f>
        <v>0</v>
      </c>
      <c r="BB50" s="34"/>
      <c r="BC50" s="34"/>
      <c r="BD50" s="34"/>
      <c r="BE50" s="34"/>
      <c r="BF50" s="35"/>
    </row>
    <row r="51" spans="1:58" ht="26.25" thickBot="1">
      <c r="A51" s="36">
        <v>38</v>
      </c>
      <c r="B51" s="76" t="s">
        <v>57</v>
      </c>
      <c r="C51" s="99">
        <f t="shared" si="1"/>
        <v>0</v>
      </c>
      <c r="D51" s="39">
        <f t="shared" si="30"/>
        <v>0</v>
      </c>
      <c r="E51" s="39">
        <f t="shared" si="31"/>
        <v>0</v>
      </c>
      <c r="F51" s="39">
        <f t="shared" si="32"/>
        <v>0</v>
      </c>
      <c r="G51" s="39">
        <f t="shared" si="33"/>
        <v>0</v>
      </c>
      <c r="H51" s="39">
        <f t="shared" si="34"/>
        <v>0</v>
      </c>
      <c r="I51" s="40">
        <f t="shared" si="35"/>
        <v>0</v>
      </c>
      <c r="J51" s="41">
        <f t="shared" si="36"/>
        <v>0</v>
      </c>
      <c r="K51" s="42">
        <f t="shared" si="37"/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4">
        <f t="shared" si="38"/>
        <v>0</v>
      </c>
      <c r="R51" s="42">
        <f t="shared" si="39"/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4">
        <f t="shared" si="50"/>
        <v>0</v>
      </c>
      <c r="Y51" s="42">
        <f t="shared" si="51"/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4">
        <f t="shared" si="42"/>
        <v>0</v>
      </c>
      <c r="AF51" s="42">
        <f t="shared" si="43"/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4">
        <f t="shared" si="48"/>
        <v>0</v>
      </c>
      <c r="AM51" s="42">
        <f t="shared" si="49"/>
        <v>0</v>
      </c>
      <c r="AN51" s="43"/>
      <c r="AO51" s="43"/>
      <c r="AP51" s="43"/>
      <c r="AQ51" s="43"/>
      <c r="AR51" s="77"/>
      <c r="AS51" s="44">
        <f t="shared" si="44"/>
        <v>0</v>
      </c>
      <c r="AT51" s="42">
        <f t="shared" si="45"/>
        <v>0</v>
      </c>
      <c r="AU51" s="45"/>
      <c r="AV51" s="45"/>
      <c r="AW51" s="45"/>
      <c r="AX51" s="45"/>
      <c r="AY51" s="46"/>
      <c r="AZ51" s="44">
        <f t="shared" si="52"/>
        <v>0</v>
      </c>
      <c r="BA51" s="42">
        <f t="shared" si="53"/>
        <v>0</v>
      </c>
      <c r="BB51" s="45"/>
      <c r="BC51" s="45"/>
      <c r="BD51" s="45"/>
      <c r="BE51" s="45"/>
      <c r="BF51" s="46"/>
    </row>
    <row r="52" spans="1:58" ht="25.5">
      <c r="A52" s="25">
        <v>39</v>
      </c>
      <c r="B52" s="76" t="s">
        <v>58</v>
      </c>
      <c r="C52" s="99">
        <f t="shared" si="1"/>
        <v>0</v>
      </c>
      <c r="D52" s="39">
        <f t="shared" si="30"/>
        <v>0</v>
      </c>
      <c r="E52" s="39">
        <f t="shared" si="31"/>
        <v>0</v>
      </c>
      <c r="F52" s="39">
        <f t="shared" si="32"/>
        <v>0</v>
      </c>
      <c r="G52" s="39">
        <f t="shared" si="33"/>
        <v>0</v>
      </c>
      <c r="H52" s="39">
        <f t="shared" si="34"/>
        <v>0</v>
      </c>
      <c r="I52" s="40">
        <f t="shared" si="35"/>
        <v>0</v>
      </c>
      <c r="J52" s="41">
        <f t="shared" si="36"/>
        <v>0</v>
      </c>
      <c r="K52" s="42">
        <f t="shared" si="37"/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4">
        <f t="shared" si="38"/>
        <v>0</v>
      </c>
      <c r="R52" s="42">
        <f t="shared" si="39"/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4">
        <f t="shared" si="50"/>
        <v>0</v>
      </c>
      <c r="Y52" s="42">
        <f t="shared" si="51"/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4">
        <f t="shared" si="42"/>
        <v>0</v>
      </c>
      <c r="AF52" s="42">
        <f t="shared" si="43"/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4">
        <f t="shared" si="48"/>
        <v>0</v>
      </c>
      <c r="AM52" s="42">
        <f t="shared" si="49"/>
        <v>0</v>
      </c>
      <c r="AN52" s="43"/>
      <c r="AO52" s="43"/>
      <c r="AP52" s="43"/>
      <c r="AQ52" s="43"/>
      <c r="AR52" s="77"/>
      <c r="AS52" s="44">
        <f t="shared" si="44"/>
        <v>0</v>
      </c>
      <c r="AT52" s="42">
        <f t="shared" si="45"/>
        <v>0</v>
      </c>
      <c r="AU52" s="45"/>
      <c r="AV52" s="45"/>
      <c r="AW52" s="45"/>
      <c r="AX52" s="45"/>
      <c r="AY52" s="46"/>
      <c r="AZ52" s="44">
        <f t="shared" si="52"/>
        <v>0</v>
      </c>
      <c r="BA52" s="42">
        <f t="shared" si="53"/>
        <v>0</v>
      </c>
      <c r="BB52" s="45"/>
      <c r="BC52" s="45"/>
      <c r="BD52" s="45"/>
      <c r="BE52" s="45"/>
      <c r="BF52" s="46"/>
    </row>
    <row r="53" spans="1:58" ht="26.25" thickBot="1">
      <c r="A53" s="36">
        <v>40</v>
      </c>
      <c r="B53" s="76" t="s">
        <v>59</v>
      </c>
      <c r="C53" s="99">
        <f aca="true" t="shared" si="54" ref="C53:I53">J53+Q53+X53+AE53+AL53+AS53+AZ53</f>
        <v>0</v>
      </c>
      <c r="D53" s="39">
        <f t="shared" si="54"/>
        <v>0</v>
      </c>
      <c r="E53" s="39">
        <f t="shared" si="54"/>
        <v>0</v>
      </c>
      <c r="F53" s="39">
        <f t="shared" si="54"/>
        <v>0</v>
      </c>
      <c r="G53" s="39">
        <f t="shared" si="54"/>
        <v>0</v>
      </c>
      <c r="H53" s="39">
        <f t="shared" si="54"/>
        <v>0</v>
      </c>
      <c r="I53" s="40">
        <f t="shared" si="54"/>
        <v>0</v>
      </c>
      <c r="J53" s="41">
        <f>K53+O53+P53</f>
        <v>0</v>
      </c>
      <c r="K53" s="42">
        <f>L53+M53+N53</f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4">
        <f>R53+V53+W53</f>
        <v>0</v>
      </c>
      <c r="R53" s="42">
        <f>S53+T53+U53</f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4">
        <f t="shared" si="50"/>
        <v>0</v>
      </c>
      <c r="Y53" s="42">
        <f t="shared" si="51"/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4">
        <f>AF53+AJ53+AK53</f>
        <v>0</v>
      </c>
      <c r="AF53" s="42">
        <f>AG53+AH53+AI53</f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4">
        <f>AM53+AQ53+AR53</f>
        <v>0</v>
      </c>
      <c r="AM53" s="42">
        <f>AN53+AO53+AP53</f>
        <v>0</v>
      </c>
      <c r="AN53" s="43"/>
      <c r="AO53" s="43"/>
      <c r="AP53" s="43"/>
      <c r="AQ53" s="43"/>
      <c r="AR53" s="77"/>
      <c r="AS53" s="44">
        <f>AT53+AX53+AY53</f>
        <v>0</v>
      </c>
      <c r="AT53" s="42">
        <f>AU53+AV53+AW53</f>
        <v>0</v>
      </c>
      <c r="AU53" s="45"/>
      <c r="AV53" s="45"/>
      <c r="AW53" s="45"/>
      <c r="AX53" s="45"/>
      <c r="AY53" s="46"/>
      <c r="AZ53" s="44"/>
      <c r="BA53" s="42"/>
      <c r="BB53" s="45"/>
      <c r="BC53" s="45"/>
      <c r="BD53" s="45"/>
      <c r="BE53" s="45"/>
      <c r="BF53" s="46"/>
    </row>
    <row r="54" spans="1:58" ht="25.5">
      <c r="A54" s="25">
        <v>41</v>
      </c>
      <c r="B54" s="76" t="s">
        <v>60</v>
      </c>
      <c r="C54" s="99">
        <f t="shared" si="1"/>
        <v>7643</v>
      </c>
      <c r="D54" s="39">
        <f t="shared" si="30"/>
        <v>0</v>
      </c>
      <c r="E54" s="39">
        <f t="shared" si="31"/>
        <v>0</v>
      </c>
      <c r="F54" s="39">
        <f t="shared" si="32"/>
        <v>0</v>
      </c>
      <c r="G54" s="39">
        <f t="shared" si="33"/>
        <v>0</v>
      </c>
      <c r="H54" s="39">
        <f t="shared" si="34"/>
        <v>7643</v>
      </c>
      <c r="I54" s="40">
        <f t="shared" si="35"/>
        <v>0</v>
      </c>
      <c r="J54" s="41">
        <f t="shared" si="36"/>
        <v>7643</v>
      </c>
      <c r="K54" s="42">
        <f t="shared" si="37"/>
        <v>0</v>
      </c>
      <c r="L54" s="43">
        <f>L55+L56</f>
        <v>0</v>
      </c>
      <c r="M54" s="43">
        <f>M55+M56</f>
        <v>0</v>
      </c>
      <c r="N54" s="43">
        <f>N55+N56</f>
        <v>0</v>
      </c>
      <c r="O54" s="43">
        <f>O55+O56</f>
        <v>7643</v>
      </c>
      <c r="P54" s="43">
        <f>P55+P56</f>
        <v>0</v>
      </c>
      <c r="Q54" s="44">
        <f t="shared" si="38"/>
        <v>0</v>
      </c>
      <c r="R54" s="42">
        <f t="shared" si="39"/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4">
        <f t="shared" si="50"/>
        <v>0</v>
      </c>
      <c r="Y54" s="42">
        <f t="shared" si="51"/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4">
        <f t="shared" si="42"/>
        <v>0</v>
      </c>
      <c r="AF54" s="42">
        <f t="shared" si="43"/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4">
        <f t="shared" si="48"/>
        <v>0</v>
      </c>
      <c r="AM54" s="42">
        <f t="shared" si="49"/>
        <v>0</v>
      </c>
      <c r="AN54" s="43"/>
      <c r="AO54" s="43"/>
      <c r="AP54" s="43"/>
      <c r="AQ54" s="43"/>
      <c r="AR54" s="77"/>
      <c r="AS54" s="44">
        <f t="shared" si="44"/>
        <v>0</v>
      </c>
      <c r="AT54" s="42">
        <f t="shared" si="45"/>
        <v>0</v>
      </c>
      <c r="AU54" s="45"/>
      <c r="AV54" s="45"/>
      <c r="AW54" s="45"/>
      <c r="AX54" s="45"/>
      <c r="AY54" s="46"/>
      <c r="AZ54" s="44">
        <f t="shared" si="52"/>
        <v>0</v>
      </c>
      <c r="BA54" s="42">
        <f t="shared" si="53"/>
        <v>0</v>
      </c>
      <c r="BB54" s="45"/>
      <c r="BC54" s="45"/>
      <c r="BD54" s="45"/>
      <c r="BE54" s="45"/>
      <c r="BF54" s="46"/>
    </row>
    <row r="55" spans="1:58" ht="13.5" thickBot="1">
      <c r="A55" s="36">
        <v>42</v>
      </c>
      <c r="B55" s="76" t="s">
        <v>41</v>
      </c>
      <c r="C55" s="99">
        <f t="shared" si="1"/>
        <v>7643</v>
      </c>
      <c r="D55" s="39">
        <f t="shared" si="30"/>
        <v>0</v>
      </c>
      <c r="E55" s="39">
        <f t="shared" si="31"/>
        <v>0</v>
      </c>
      <c r="F55" s="39">
        <f t="shared" si="32"/>
        <v>0</v>
      </c>
      <c r="G55" s="39">
        <f t="shared" si="33"/>
        <v>0</v>
      </c>
      <c r="H55" s="39">
        <f t="shared" si="34"/>
        <v>7643</v>
      </c>
      <c r="I55" s="40">
        <f t="shared" si="35"/>
        <v>0</v>
      </c>
      <c r="J55" s="41">
        <f t="shared" si="36"/>
        <v>7643</v>
      </c>
      <c r="K55" s="42">
        <f t="shared" si="37"/>
        <v>0</v>
      </c>
      <c r="L55" s="43">
        <v>0</v>
      </c>
      <c r="M55" s="43">
        <v>0</v>
      </c>
      <c r="N55" s="43">
        <v>0</v>
      </c>
      <c r="O55" s="43">
        <v>7643</v>
      </c>
      <c r="P55" s="43">
        <v>0</v>
      </c>
      <c r="Q55" s="44">
        <f t="shared" si="38"/>
        <v>0</v>
      </c>
      <c r="R55" s="42">
        <f t="shared" si="39"/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4">
        <f t="shared" si="50"/>
        <v>0</v>
      </c>
      <c r="Y55" s="42">
        <f t="shared" si="51"/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4">
        <f t="shared" si="42"/>
        <v>0</v>
      </c>
      <c r="AF55" s="42">
        <f t="shared" si="43"/>
        <v>0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4">
        <f t="shared" si="48"/>
        <v>0</v>
      </c>
      <c r="AM55" s="42">
        <f t="shared" si="49"/>
        <v>0</v>
      </c>
      <c r="AN55" s="43"/>
      <c r="AO55" s="43"/>
      <c r="AP55" s="43"/>
      <c r="AQ55" s="43"/>
      <c r="AR55" s="77"/>
      <c r="AS55" s="44">
        <f t="shared" si="44"/>
        <v>0</v>
      </c>
      <c r="AT55" s="42">
        <f t="shared" si="45"/>
        <v>0</v>
      </c>
      <c r="AU55" s="45"/>
      <c r="AV55" s="45"/>
      <c r="AW55" s="45"/>
      <c r="AX55" s="45"/>
      <c r="AY55" s="46"/>
      <c r="AZ55" s="44">
        <f t="shared" si="52"/>
        <v>0</v>
      </c>
      <c r="BA55" s="42">
        <f t="shared" si="53"/>
        <v>0</v>
      </c>
      <c r="BB55" s="45"/>
      <c r="BC55" s="45"/>
      <c r="BD55" s="45"/>
      <c r="BE55" s="45"/>
      <c r="BF55" s="46"/>
    </row>
    <row r="56" spans="1:58" ht="13.5" thickBot="1">
      <c r="A56" s="25">
        <v>43</v>
      </c>
      <c r="B56" s="79" t="s">
        <v>42</v>
      </c>
      <c r="C56" s="100">
        <f t="shared" si="1"/>
        <v>0</v>
      </c>
      <c r="D56" s="81">
        <f t="shared" si="30"/>
        <v>0</v>
      </c>
      <c r="E56" s="81">
        <f t="shared" si="31"/>
        <v>0</v>
      </c>
      <c r="F56" s="81">
        <f t="shared" si="32"/>
        <v>0</v>
      </c>
      <c r="G56" s="81">
        <f t="shared" si="33"/>
        <v>0</v>
      </c>
      <c r="H56" s="81">
        <f t="shared" si="34"/>
        <v>0</v>
      </c>
      <c r="I56" s="82">
        <f t="shared" si="35"/>
        <v>0</v>
      </c>
      <c r="J56" s="101">
        <f t="shared" si="36"/>
        <v>0</v>
      </c>
      <c r="K56" s="87">
        <f t="shared" si="37"/>
        <v>0</v>
      </c>
      <c r="L56" s="84">
        <v>0</v>
      </c>
      <c r="M56" s="84">
        <v>0</v>
      </c>
      <c r="N56" s="84">
        <v>0</v>
      </c>
      <c r="O56" s="84">
        <v>0</v>
      </c>
      <c r="P56" s="85">
        <v>0</v>
      </c>
      <c r="Q56" s="86">
        <f t="shared" si="38"/>
        <v>0</v>
      </c>
      <c r="R56" s="87">
        <f t="shared" si="39"/>
        <v>0</v>
      </c>
      <c r="S56" s="88">
        <v>0</v>
      </c>
      <c r="T56" s="88">
        <v>0</v>
      </c>
      <c r="U56" s="88">
        <v>0</v>
      </c>
      <c r="V56" s="88">
        <v>0</v>
      </c>
      <c r="W56" s="89">
        <v>0</v>
      </c>
      <c r="X56" s="86">
        <f t="shared" si="50"/>
        <v>0</v>
      </c>
      <c r="Y56" s="87">
        <f t="shared" si="51"/>
        <v>0</v>
      </c>
      <c r="Z56" s="88">
        <v>0</v>
      </c>
      <c r="AA56" s="88">
        <v>0</v>
      </c>
      <c r="AB56" s="88">
        <v>0</v>
      </c>
      <c r="AC56" s="88">
        <v>0</v>
      </c>
      <c r="AD56" s="89">
        <v>0</v>
      </c>
      <c r="AE56" s="86">
        <f t="shared" si="42"/>
        <v>0</v>
      </c>
      <c r="AF56" s="87">
        <f t="shared" si="43"/>
        <v>0</v>
      </c>
      <c r="AG56" s="88">
        <v>0</v>
      </c>
      <c r="AH56" s="88">
        <v>0</v>
      </c>
      <c r="AI56" s="88">
        <v>0</v>
      </c>
      <c r="AJ56" s="88">
        <v>0</v>
      </c>
      <c r="AK56" s="89">
        <v>0</v>
      </c>
      <c r="AL56" s="86">
        <f t="shared" si="48"/>
        <v>0</v>
      </c>
      <c r="AM56" s="87">
        <f t="shared" si="49"/>
        <v>0</v>
      </c>
      <c r="AN56" s="84"/>
      <c r="AO56" s="84"/>
      <c r="AP56" s="84"/>
      <c r="AQ56" s="84"/>
      <c r="AR56" s="85"/>
      <c r="AS56" s="86">
        <f t="shared" si="44"/>
        <v>0</v>
      </c>
      <c r="AT56" s="87">
        <f t="shared" si="45"/>
        <v>0</v>
      </c>
      <c r="AU56" s="88"/>
      <c r="AV56" s="88"/>
      <c r="AW56" s="88"/>
      <c r="AX56" s="88"/>
      <c r="AY56" s="89"/>
      <c r="AZ56" s="86">
        <f t="shared" si="52"/>
        <v>0</v>
      </c>
      <c r="BA56" s="87">
        <f t="shared" si="53"/>
        <v>0</v>
      </c>
      <c r="BB56" s="88"/>
      <c r="BC56" s="88"/>
      <c r="BD56" s="88"/>
      <c r="BE56" s="88"/>
      <c r="BF56" s="89"/>
    </row>
    <row r="57" spans="1:58" ht="12.75" customHeight="1" thickBot="1">
      <c r="A57" s="91"/>
      <c r="B57" s="102" t="s">
        <v>61</v>
      </c>
      <c r="C57" s="105"/>
      <c r="D57" s="105"/>
      <c r="E57" s="105"/>
      <c r="F57" s="105"/>
      <c r="G57" s="105"/>
      <c r="H57" s="105"/>
      <c r="I57" s="51"/>
      <c r="J57" s="106"/>
      <c r="K57" s="106"/>
      <c r="L57" s="53"/>
      <c r="M57" s="53"/>
      <c r="N57" s="53"/>
      <c r="O57" s="53"/>
      <c r="P57" s="53"/>
      <c r="Q57" s="63"/>
      <c r="R57" s="63"/>
      <c r="S57" s="54"/>
      <c r="T57" s="54"/>
      <c r="U57" s="54"/>
      <c r="V57" s="54"/>
      <c r="W57" s="55"/>
      <c r="X57" s="63"/>
      <c r="Y57" s="63"/>
      <c r="Z57" s="54"/>
      <c r="AA57" s="54"/>
      <c r="AB57" s="54"/>
      <c r="AC57" s="54"/>
      <c r="AD57" s="55"/>
      <c r="AE57" s="94"/>
      <c r="AF57" s="94"/>
      <c r="AG57" s="96"/>
      <c r="AH57" s="96"/>
      <c r="AI57" s="96"/>
      <c r="AJ57" s="96"/>
      <c r="AK57" s="96"/>
      <c r="AL57" s="94"/>
      <c r="AM57" s="94"/>
      <c r="AN57" s="95"/>
      <c r="AO57" s="95"/>
      <c r="AP57" s="95"/>
      <c r="AQ57" s="95"/>
      <c r="AR57" s="95"/>
      <c r="AS57" s="63"/>
      <c r="AT57" s="94"/>
      <c r="AU57" s="95"/>
      <c r="AV57" s="95"/>
      <c r="AW57" s="95"/>
      <c r="AX57" s="95"/>
      <c r="AY57" s="97"/>
      <c r="AZ57" s="93"/>
      <c r="BA57" s="94"/>
      <c r="BB57" s="95"/>
      <c r="BC57" s="95"/>
      <c r="BD57" s="95"/>
      <c r="BE57" s="95"/>
      <c r="BF57" s="97"/>
    </row>
    <row r="58" spans="1:58" ht="25.5">
      <c r="A58" s="25">
        <v>44</v>
      </c>
      <c r="B58" s="65" t="s">
        <v>62</v>
      </c>
      <c r="C58" s="98">
        <f t="shared" si="1"/>
        <v>0</v>
      </c>
      <c r="D58" s="28">
        <f t="shared" si="30"/>
        <v>0</v>
      </c>
      <c r="E58" s="28">
        <f t="shared" si="31"/>
        <v>0</v>
      </c>
      <c r="F58" s="28">
        <f t="shared" si="32"/>
        <v>0</v>
      </c>
      <c r="G58" s="28">
        <f t="shared" si="33"/>
        <v>0</v>
      </c>
      <c r="H58" s="28">
        <f t="shared" si="34"/>
        <v>0</v>
      </c>
      <c r="I58" s="29">
        <f t="shared" si="35"/>
        <v>0</v>
      </c>
      <c r="J58" s="30">
        <f>K58+O58+P58</f>
        <v>0</v>
      </c>
      <c r="K58" s="31">
        <f>L58+M58+N58</f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33">
        <f>R58+V58+W58</f>
        <v>0</v>
      </c>
      <c r="R58" s="31">
        <f>S58+T58+U58</f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33">
        <f>Y58+AC58+AD58</f>
        <v>0</v>
      </c>
      <c r="Y58" s="31">
        <f>Z58+AA58+AB58</f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33">
        <f>AF58+AJ58+AK58</f>
        <v>0</v>
      </c>
      <c r="AF58" s="31">
        <f>AG58+AH58+AI58</f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33">
        <f>AM58+AQ58+AR58</f>
        <v>0</v>
      </c>
      <c r="AM58" s="31">
        <f>AN58+AO58+AP58</f>
        <v>0</v>
      </c>
      <c r="AN58" s="34"/>
      <c r="AO58" s="34"/>
      <c r="AP58" s="34"/>
      <c r="AQ58" s="34"/>
      <c r="AR58" s="35"/>
      <c r="AS58" s="33">
        <f>AT58+AX58+AY58</f>
        <v>0</v>
      </c>
      <c r="AT58" s="31">
        <f>AU58+AV58+AW58</f>
        <v>0</v>
      </c>
      <c r="AU58" s="34"/>
      <c r="AV58" s="34"/>
      <c r="AW58" s="34"/>
      <c r="AX58" s="34"/>
      <c r="AY58" s="35"/>
      <c r="AZ58" s="33">
        <f>BA58+BE58+BF58</f>
        <v>0</v>
      </c>
      <c r="BA58" s="31">
        <f>BB58+BC58+BD58</f>
        <v>0</v>
      </c>
      <c r="BB58" s="34"/>
      <c r="BC58" s="34"/>
      <c r="BD58" s="34"/>
      <c r="BE58" s="34"/>
      <c r="BF58" s="35"/>
    </row>
    <row r="59" spans="1:58" ht="26.25" thickBot="1">
      <c r="A59" s="36">
        <v>45</v>
      </c>
      <c r="B59" s="76" t="s">
        <v>63</v>
      </c>
      <c r="C59" s="99">
        <f t="shared" si="1"/>
        <v>0</v>
      </c>
      <c r="D59" s="39">
        <f t="shared" si="30"/>
        <v>0</v>
      </c>
      <c r="E59" s="39">
        <f t="shared" si="31"/>
        <v>0</v>
      </c>
      <c r="F59" s="39">
        <f t="shared" si="32"/>
        <v>0</v>
      </c>
      <c r="G59" s="39">
        <f t="shared" si="33"/>
        <v>0</v>
      </c>
      <c r="H59" s="39">
        <f t="shared" si="34"/>
        <v>0</v>
      </c>
      <c r="I59" s="40">
        <f t="shared" si="35"/>
        <v>0</v>
      </c>
      <c r="J59" s="41">
        <f aca="true" t="shared" si="55" ref="J59:J78">K59+O59+P59</f>
        <v>0</v>
      </c>
      <c r="K59" s="42">
        <f aca="true" t="shared" si="56" ref="K59:K78">L59+M59+N59</f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4">
        <f aca="true" t="shared" si="57" ref="Q59:Q78">R59+V59+W59</f>
        <v>0</v>
      </c>
      <c r="R59" s="42">
        <f aca="true" t="shared" si="58" ref="R59:R78">S59+T59+U59</f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4">
        <f aca="true" t="shared" si="59" ref="X59:X68">Y59+AC59+AD59</f>
        <v>0</v>
      </c>
      <c r="Y59" s="42">
        <f aca="true" t="shared" si="60" ref="Y59:Y68">Z59+AA59+AB59</f>
        <v>0</v>
      </c>
      <c r="Z59" s="45">
        <v>0</v>
      </c>
      <c r="AA59" s="45">
        <v>0</v>
      </c>
      <c r="AB59" s="45">
        <v>0</v>
      </c>
      <c r="AC59" s="45">
        <v>0</v>
      </c>
      <c r="AD59" s="45">
        <v>0</v>
      </c>
      <c r="AE59" s="44">
        <f aca="true" t="shared" si="61" ref="AE59:AE78">AF59+AJ59+AK59</f>
        <v>0</v>
      </c>
      <c r="AF59" s="42">
        <f aca="true" t="shared" si="62" ref="AF59:AF78">AG59+AH59+AI59</f>
        <v>0</v>
      </c>
      <c r="AG59" s="45">
        <v>0</v>
      </c>
      <c r="AH59" s="45">
        <v>0</v>
      </c>
      <c r="AI59" s="45">
        <v>0</v>
      </c>
      <c r="AJ59" s="45">
        <v>0</v>
      </c>
      <c r="AK59" s="45">
        <v>0</v>
      </c>
      <c r="AL59" s="44">
        <f aca="true" t="shared" si="63" ref="AL59:AL78">AM59+AQ59+AR59</f>
        <v>0</v>
      </c>
      <c r="AM59" s="42">
        <f aca="true" t="shared" si="64" ref="AM59:AM78">AN59+AO59+AP59</f>
        <v>0</v>
      </c>
      <c r="AN59" s="45"/>
      <c r="AO59" s="45"/>
      <c r="AP59" s="45"/>
      <c r="AQ59" s="45"/>
      <c r="AR59" s="46"/>
      <c r="AS59" s="44">
        <f aca="true" t="shared" si="65" ref="AS59:AS78">AT59+AX59+AY59</f>
        <v>0</v>
      </c>
      <c r="AT59" s="42">
        <f aca="true" t="shared" si="66" ref="AT59:AT78">AU59+AV59+AW59</f>
        <v>0</v>
      </c>
      <c r="AU59" s="45"/>
      <c r="AV59" s="45"/>
      <c r="AW59" s="45"/>
      <c r="AX59" s="45"/>
      <c r="AY59" s="46"/>
      <c r="AZ59" s="44">
        <f>BA59+BE59+BF59</f>
        <v>0</v>
      </c>
      <c r="BA59" s="42">
        <f>BB59+BC59+BD59</f>
        <v>0</v>
      </c>
      <c r="BB59" s="45"/>
      <c r="BC59" s="45"/>
      <c r="BD59" s="45"/>
      <c r="BE59" s="45"/>
      <c r="BF59" s="46"/>
    </row>
    <row r="60" spans="1:58" ht="25.5">
      <c r="A60" s="25">
        <v>46</v>
      </c>
      <c r="B60" s="76" t="s">
        <v>64</v>
      </c>
      <c r="C60" s="99">
        <f t="shared" si="1"/>
        <v>0</v>
      </c>
      <c r="D60" s="39">
        <f t="shared" si="30"/>
        <v>0</v>
      </c>
      <c r="E60" s="39">
        <f t="shared" si="31"/>
        <v>0</v>
      </c>
      <c r="F60" s="39">
        <f t="shared" si="32"/>
        <v>0</v>
      </c>
      <c r="G60" s="39">
        <f t="shared" si="33"/>
        <v>0</v>
      </c>
      <c r="H60" s="39">
        <f t="shared" si="34"/>
        <v>0</v>
      </c>
      <c r="I60" s="40">
        <f t="shared" si="35"/>
        <v>0</v>
      </c>
      <c r="J60" s="41">
        <f t="shared" si="55"/>
        <v>0</v>
      </c>
      <c r="K60" s="42">
        <f t="shared" si="56"/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4">
        <f t="shared" si="57"/>
        <v>0</v>
      </c>
      <c r="R60" s="42">
        <f t="shared" si="58"/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4">
        <f t="shared" si="59"/>
        <v>0</v>
      </c>
      <c r="Y60" s="42">
        <f t="shared" si="60"/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4">
        <f t="shared" si="61"/>
        <v>0</v>
      </c>
      <c r="AF60" s="42">
        <f t="shared" si="62"/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4">
        <f t="shared" si="63"/>
        <v>0</v>
      </c>
      <c r="AM60" s="42">
        <f t="shared" si="64"/>
        <v>0</v>
      </c>
      <c r="AN60" s="45"/>
      <c r="AO60" s="45"/>
      <c r="AP60" s="45"/>
      <c r="AQ60" s="45"/>
      <c r="AR60" s="46"/>
      <c r="AS60" s="44">
        <f t="shared" si="65"/>
        <v>0</v>
      </c>
      <c r="AT60" s="42">
        <f t="shared" si="66"/>
        <v>0</v>
      </c>
      <c r="AU60" s="45"/>
      <c r="AV60" s="45"/>
      <c r="AW60" s="45"/>
      <c r="AX60" s="45"/>
      <c r="AY60" s="46"/>
      <c r="AZ60" s="44">
        <f>BA60+BE60+BF60</f>
        <v>0</v>
      </c>
      <c r="BA60" s="42">
        <f>BB60+BC60+BD60</f>
        <v>0</v>
      </c>
      <c r="BB60" s="45"/>
      <c r="BC60" s="45"/>
      <c r="BD60" s="45"/>
      <c r="BE60" s="45"/>
      <c r="BF60" s="46"/>
    </row>
    <row r="61" spans="1:58" ht="26.25" thickBot="1">
      <c r="A61" s="36">
        <v>47</v>
      </c>
      <c r="B61" s="76" t="s">
        <v>65</v>
      </c>
      <c r="C61" s="99">
        <f aca="true" t="shared" si="67" ref="C61:C67">J61+Q61+X61+AE61+AL61+AS61+AZ61</f>
        <v>0</v>
      </c>
      <c r="D61" s="39">
        <f aca="true" t="shared" si="68" ref="D61:D67">K61+R61+Y61+AF61+AM61+AT61+BA61</f>
        <v>0</v>
      </c>
      <c r="E61" s="39">
        <f aca="true" t="shared" si="69" ref="E61:E67">L61+S61+Z61+AG61+AN61+AU61+BB61</f>
        <v>0</v>
      </c>
      <c r="F61" s="39">
        <f aca="true" t="shared" si="70" ref="F61:F67">M61+T61+AA61+AH61+AO61+AV61+BC61</f>
        <v>0</v>
      </c>
      <c r="G61" s="39">
        <f aca="true" t="shared" si="71" ref="G61:G67">N61+U61+AB61+AI61+AP61+AW61+BD61</f>
        <v>0</v>
      </c>
      <c r="H61" s="39">
        <f aca="true" t="shared" si="72" ref="H61:H67">O61+V61+AC61+AJ61+AQ61+AX61+BE61</f>
        <v>0</v>
      </c>
      <c r="I61" s="40">
        <f aca="true" t="shared" si="73" ref="I61:I67">P61+W61+AD61+AK61+AR61+AY61+BF61</f>
        <v>0</v>
      </c>
      <c r="J61" s="41">
        <f aca="true" t="shared" si="74" ref="J61:J67">K61+O61+P61</f>
        <v>0</v>
      </c>
      <c r="K61" s="42">
        <f aca="true" t="shared" si="75" ref="K61:K67">L61+M61+N61</f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4">
        <f aca="true" t="shared" si="76" ref="Q61:Q67">R61+V61+W61</f>
        <v>0</v>
      </c>
      <c r="R61" s="42">
        <f aca="true" t="shared" si="77" ref="R61:R67">S61+T61+U61</f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4">
        <f t="shared" si="59"/>
        <v>0</v>
      </c>
      <c r="Y61" s="42">
        <f t="shared" si="60"/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4">
        <f aca="true" t="shared" si="78" ref="AE61:AE67">AF61+AJ61+AK61</f>
        <v>0</v>
      </c>
      <c r="AF61" s="42">
        <f aca="true" t="shared" si="79" ref="AF61:AF67">AG61+AH61+AI61</f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4">
        <f aca="true" t="shared" si="80" ref="AL61:AL67">AM61+AQ61+AR61</f>
        <v>0</v>
      </c>
      <c r="AM61" s="42">
        <f aca="true" t="shared" si="81" ref="AM61:AM67">AN61+AO61+AP61</f>
        <v>0</v>
      </c>
      <c r="AN61" s="45"/>
      <c r="AO61" s="45"/>
      <c r="AP61" s="45"/>
      <c r="AQ61" s="45"/>
      <c r="AR61" s="46"/>
      <c r="AS61" s="44">
        <f aca="true" t="shared" si="82" ref="AS61:AS67">AT61+AX61+AY61</f>
        <v>0</v>
      </c>
      <c r="AT61" s="42">
        <f aca="true" t="shared" si="83" ref="AT61:AT67">AU61+AV61+AW61</f>
        <v>0</v>
      </c>
      <c r="AU61" s="45"/>
      <c r="AV61" s="45"/>
      <c r="AW61" s="45"/>
      <c r="AX61" s="45"/>
      <c r="AY61" s="46"/>
      <c r="AZ61" s="44">
        <f aca="true" t="shared" si="84" ref="AZ61:AZ67">BA61+BE61+BF61</f>
        <v>0</v>
      </c>
      <c r="BA61" s="42">
        <f aca="true" t="shared" si="85" ref="BA61:BA67">BB61+BC61+BD61</f>
        <v>0</v>
      </c>
      <c r="BB61" s="45"/>
      <c r="BC61" s="45"/>
      <c r="BD61" s="45"/>
      <c r="BE61" s="45"/>
      <c r="BF61" s="46"/>
    </row>
    <row r="62" spans="1:58" ht="38.25">
      <c r="A62" s="25">
        <v>48</v>
      </c>
      <c r="B62" s="76" t="s">
        <v>66</v>
      </c>
      <c r="C62" s="99">
        <f t="shared" si="67"/>
        <v>0</v>
      </c>
      <c r="D62" s="39">
        <f t="shared" si="68"/>
        <v>0</v>
      </c>
      <c r="E62" s="39">
        <f t="shared" si="69"/>
        <v>0</v>
      </c>
      <c r="F62" s="39">
        <f t="shared" si="70"/>
        <v>0</v>
      </c>
      <c r="G62" s="39">
        <f t="shared" si="71"/>
        <v>0</v>
      </c>
      <c r="H62" s="39">
        <f t="shared" si="72"/>
        <v>0</v>
      </c>
      <c r="I62" s="40">
        <f t="shared" si="73"/>
        <v>0</v>
      </c>
      <c r="J62" s="41">
        <f t="shared" si="74"/>
        <v>0</v>
      </c>
      <c r="K62" s="42">
        <f t="shared" si="75"/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4">
        <f t="shared" si="76"/>
        <v>0</v>
      </c>
      <c r="R62" s="42">
        <f t="shared" si="77"/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4">
        <f t="shared" si="59"/>
        <v>0</v>
      </c>
      <c r="Y62" s="42">
        <f t="shared" si="60"/>
        <v>0</v>
      </c>
      <c r="Z62" s="45">
        <v>0</v>
      </c>
      <c r="AA62" s="45">
        <v>0</v>
      </c>
      <c r="AB62" s="45">
        <v>0</v>
      </c>
      <c r="AC62" s="45">
        <v>0</v>
      </c>
      <c r="AD62" s="45">
        <v>0</v>
      </c>
      <c r="AE62" s="44">
        <f t="shared" si="78"/>
        <v>0</v>
      </c>
      <c r="AF62" s="42">
        <f t="shared" si="79"/>
        <v>0</v>
      </c>
      <c r="AG62" s="45">
        <v>0</v>
      </c>
      <c r="AH62" s="45">
        <v>0</v>
      </c>
      <c r="AI62" s="45">
        <v>0</v>
      </c>
      <c r="AJ62" s="45">
        <v>0</v>
      </c>
      <c r="AK62" s="45">
        <v>0</v>
      </c>
      <c r="AL62" s="44">
        <f t="shared" si="80"/>
        <v>0</v>
      </c>
      <c r="AM62" s="42">
        <f t="shared" si="81"/>
        <v>0</v>
      </c>
      <c r="AN62" s="45"/>
      <c r="AO62" s="45"/>
      <c r="AP62" s="45"/>
      <c r="AQ62" s="45"/>
      <c r="AR62" s="46"/>
      <c r="AS62" s="44">
        <f t="shared" si="82"/>
        <v>0</v>
      </c>
      <c r="AT62" s="42">
        <f t="shared" si="83"/>
        <v>0</v>
      </c>
      <c r="AU62" s="45"/>
      <c r="AV62" s="45"/>
      <c r="AW62" s="45"/>
      <c r="AX62" s="45"/>
      <c r="AY62" s="46"/>
      <c r="AZ62" s="44">
        <f t="shared" si="84"/>
        <v>0</v>
      </c>
      <c r="BA62" s="42">
        <f t="shared" si="85"/>
        <v>0</v>
      </c>
      <c r="BB62" s="45"/>
      <c r="BC62" s="45"/>
      <c r="BD62" s="45"/>
      <c r="BE62" s="45"/>
      <c r="BF62" s="46"/>
    </row>
    <row r="63" spans="1:58" ht="13.5" thickBot="1">
      <c r="A63" s="36">
        <v>49</v>
      </c>
      <c r="B63" s="76" t="s">
        <v>41</v>
      </c>
      <c r="C63" s="99">
        <f t="shared" si="67"/>
        <v>0</v>
      </c>
      <c r="D63" s="39">
        <f t="shared" si="68"/>
        <v>0</v>
      </c>
      <c r="E63" s="39">
        <f t="shared" si="69"/>
        <v>0</v>
      </c>
      <c r="F63" s="39">
        <f t="shared" si="70"/>
        <v>0</v>
      </c>
      <c r="G63" s="39">
        <f t="shared" si="71"/>
        <v>0</v>
      </c>
      <c r="H63" s="39">
        <f t="shared" si="72"/>
        <v>0</v>
      </c>
      <c r="I63" s="40">
        <f t="shared" si="73"/>
        <v>0</v>
      </c>
      <c r="J63" s="41">
        <f t="shared" si="74"/>
        <v>0</v>
      </c>
      <c r="K63" s="42">
        <f t="shared" si="75"/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4">
        <f t="shared" si="76"/>
        <v>0</v>
      </c>
      <c r="R63" s="42">
        <f t="shared" si="77"/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4">
        <f t="shared" si="59"/>
        <v>0</v>
      </c>
      <c r="Y63" s="42">
        <f t="shared" si="60"/>
        <v>0</v>
      </c>
      <c r="Z63" s="45">
        <v>0</v>
      </c>
      <c r="AA63" s="45">
        <v>0</v>
      </c>
      <c r="AB63" s="45">
        <v>0</v>
      </c>
      <c r="AC63" s="45">
        <v>0</v>
      </c>
      <c r="AD63" s="45">
        <v>0</v>
      </c>
      <c r="AE63" s="44">
        <f t="shared" si="78"/>
        <v>0</v>
      </c>
      <c r="AF63" s="42">
        <f t="shared" si="79"/>
        <v>0</v>
      </c>
      <c r="AG63" s="45">
        <v>0</v>
      </c>
      <c r="AH63" s="45">
        <v>0</v>
      </c>
      <c r="AI63" s="45">
        <v>0</v>
      </c>
      <c r="AJ63" s="45">
        <v>0</v>
      </c>
      <c r="AK63" s="45">
        <v>0</v>
      </c>
      <c r="AL63" s="44">
        <f t="shared" si="80"/>
        <v>0</v>
      </c>
      <c r="AM63" s="42">
        <f t="shared" si="81"/>
        <v>0</v>
      </c>
      <c r="AN63" s="45"/>
      <c r="AO63" s="45"/>
      <c r="AP63" s="45"/>
      <c r="AQ63" s="45"/>
      <c r="AR63" s="46"/>
      <c r="AS63" s="44">
        <f t="shared" si="82"/>
        <v>0</v>
      </c>
      <c r="AT63" s="42">
        <f t="shared" si="83"/>
        <v>0</v>
      </c>
      <c r="AU63" s="45"/>
      <c r="AV63" s="45"/>
      <c r="AW63" s="45"/>
      <c r="AX63" s="45"/>
      <c r="AY63" s="46"/>
      <c r="AZ63" s="44">
        <f t="shared" si="84"/>
        <v>0</v>
      </c>
      <c r="BA63" s="42">
        <f t="shared" si="85"/>
        <v>0</v>
      </c>
      <c r="BB63" s="45"/>
      <c r="BC63" s="45"/>
      <c r="BD63" s="45"/>
      <c r="BE63" s="45"/>
      <c r="BF63" s="46"/>
    </row>
    <row r="64" spans="1:58" ht="12.75">
      <c r="A64" s="25">
        <v>50</v>
      </c>
      <c r="B64" s="76" t="s">
        <v>42</v>
      </c>
      <c r="C64" s="99">
        <f t="shared" si="67"/>
        <v>0</v>
      </c>
      <c r="D64" s="39">
        <f t="shared" si="68"/>
        <v>0</v>
      </c>
      <c r="E64" s="39">
        <f t="shared" si="69"/>
        <v>0</v>
      </c>
      <c r="F64" s="39">
        <f t="shared" si="70"/>
        <v>0</v>
      </c>
      <c r="G64" s="39">
        <f t="shared" si="71"/>
        <v>0</v>
      </c>
      <c r="H64" s="39">
        <f t="shared" si="72"/>
        <v>0</v>
      </c>
      <c r="I64" s="40">
        <f t="shared" si="73"/>
        <v>0</v>
      </c>
      <c r="J64" s="41">
        <f t="shared" si="74"/>
        <v>0</v>
      </c>
      <c r="K64" s="42">
        <f t="shared" si="75"/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4">
        <f t="shared" si="76"/>
        <v>0</v>
      </c>
      <c r="R64" s="42">
        <f t="shared" si="77"/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4">
        <f t="shared" si="59"/>
        <v>0</v>
      </c>
      <c r="Y64" s="42">
        <f t="shared" si="60"/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4">
        <f t="shared" si="78"/>
        <v>0</v>
      </c>
      <c r="AF64" s="42">
        <f t="shared" si="79"/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4">
        <f t="shared" si="80"/>
        <v>0</v>
      </c>
      <c r="AM64" s="42">
        <f t="shared" si="81"/>
        <v>0</v>
      </c>
      <c r="AN64" s="45"/>
      <c r="AO64" s="45"/>
      <c r="AP64" s="45"/>
      <c r="AQ64" s="45"/>
      <c r="AR64" s="46"/>
      <c r="AS64" s="44">
        <f t="shared" si="82"/>
        <v>0</v>
      </c>
      <c r="AT64" s="42">
        <f t="shared" si="83"/>
        <v>0</v>
      </c>
      <c r="AU64" s="45"/>
      <c r="AV64" s="45"/>
      <c r="AW64" s="45"/>
      <c r="AX64" s="45"/>
      <c r="AY64" s="46"/>
      <c r="AZ64" s="44">
        <f t="shared" si="84"/>
        <v>0</v>
      </c>
      <c r="BA64" s="42">
        <f t="shared" si="85"/>
        <v>0</v>
      </c>
      <c r="BB64" s="45"/>
      <c r="BC64" s="45"/>
      <c r="BD64" s="45"/>
      <c r="BE64" s="45"/>
      <c r="BF64" s="46"/>
    </row>
    <row r="65" spans="1:58" ht="28.5" customHeight="1" thickBot="1">
      <c r="A65" s="36">
        <v>51</v>
      </c>
      <c r="B65" s="76" t="s">
        <v>67</v>
      </c>
      <c r="C65" s="99">
        <f t="shared" si="67"/>
        <v>0</v>
      </c>
      <c r="D65" s="39">
        <f t="shared" si="68"/>
        <v>0</v>
      </c>
      <c r="E65" s="39">
        <f t="shared" si="69"/>
        <v>0</v>
      </c>
      <c r="F65" s="39">
        <f t="shared" si="70"/>
        <v>0</v>
      </c>
      <c r="G65" s="39">
        <f t="shared" si="71"/>
        <v>0</v>
      </c>
      <c r="H65" s="39">
        <f t="shared" si="72"/>
        <v>0</v>
      </c>
      <c r="I65" s="40">
        <f t="shared" si="73"/>
        <v>0</v>
      </c>
      <c r="J65" s="41">
        <f t="shared" si="74"/>
        <v>0</v>
      </c>
      <c r="K65" s="42">
        <f t="shared" si="75"/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4">
        <f t="shared" si="76"/>
        <v>0</v>
      </c>
      <c r="R65" s="42">
        <f t="shared" si="77"/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4">
        <f t="shared" si="59"/>
        <v>0</v>
      </c>
      <c r="Y65" s="42">
        <f t="shared" si="60"/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4">
        <f t="shared" si="78"/>
        <v>0</v>
      </c>
      <c r="AF65" s="42">
        <f t="shared" si="79"/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4">
        <f t="shared" si="80"/>
        <v>0</v>
      </c>
      <c r="AM65" s="42">
        <f t="shared" si="81"/>
        <v>0</v>
      </c>
      <c r="AN65" s="45"/>
      <c r="AO65" s="45"/>
      <c r="AP65" s="45"/>
      <c r="AQ65" s="45"/>
      <c r="AR65" s="46"/>
      <c r="AS65" s="44">
        <f t="shared" si="82"/>
        <v>0</v>
      </c>
      <c r="AT65" s="42">
        <f t="shared" si="83"/>
        <v>0</v>
      </c>
      <c r="AU65" s="45"/>
      <c r="AV65" s="45"/>
      <c r="AW65" s="45"/>
      <c r="AX65" s="45"/>
      <c r="AY65" s="46"/>
      <c r="AZ65" s="44">
        <f t="shared" si="84"/>
        <v>0</v>
      </c>
      <c r="BA65" s="42">
        <f t="shared" si="85"/>
        <v>0</v>
      </c>
      <c r="BB65" s="45"/>
      <c r="BC65" s="45"/>
      <c r="BD65" s="45"/>
      <c r="BE65" s="45"/>
      <c r="BF65" s="46"/>
    </row>
    <row r="66" spans="1:58" ht="25.5">
      <c r="A66" s="25">
        <v>52</v>
      </c>
      <c r="B66" s="76" t="s">
        <v>68</v>
      </c>
      <c r="C66" s="99">
        <f t="shared" si="67"/>
        <v>0</v>
      </c>
      <c r="D66" s="39">
        <f t="shared" si="68"/>
        <v>0</v>
      </c>
      <c r="E66" s="39">
        <f t="shared" si="69"/>
        <v>0</v>
      </c>
      <c r="F66" s="39">
        <f t="shared" si="70"/>
        <v>0</v>
      </c>
      <c r="G66" s="39">
        <f t="shared" si="71"/>
        <v>0</v>
      </c>
      <c r="H66" s="39">
        <f t="shared" si="72"/>
        <v>0</v>
      </c>
      <c r="I66" s="40">
        <f t="shared" si="73"/>
        <v>0</v>
      </c>
      <c r="J66" s="41">
        <f t="shared" si="74"/>
        <v>0</v>
      </c>
      <c r="K66" s="42">
        <f t="shared" si="75"/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4">
        <f t="shared" si="76"/>
        <v>0</v>
      </c>
      <c r="R66" s="42">
        <f t="shared" si="77"/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4">
        <f t="shared" si="59"/>
        <v>0</v>
      </c>
      <c r="Y66" s="42">
        <f t="shared" si="60"/>
        <v>0</v>
      </c>
      <c r="Z66" s="45">
        <v>0</v>
      </c>
      <c r="AA66" s="45">
        <v>0</v>
      </c>
      <c r="AB66" s="45">
        <v>0</v>
      </c>
      <c r="AC66" s="45">
        <v>0</v>
      </c>
      <c r="AD66" s="45">
        <v>0</v>
      </c>
      <c r="AE66" s="44">
        <f t="shared" si="78"/>
        <v>0</v>
      </c>
      <c r="AF66" s="42">
        <f t="shared" si="79"/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4">
        <f t="shared" si="80"/>
        <v>0</v>
      </c>
      <c r="AM66" s="42">
        <f t="shared" si="81"/>
        <v>0</v>
      </c>
      <c r="AN66" s="45"/>
      <c r="AO66" s="45"/>
      <c r="AP66" s="45"/>
      <c r="AQ66" s="45"/>
      <c r="AR66" s="46"/>
      <c r="AS66" s="44">
        <f t="shared" si="82"/>
        <v>0</v>
      </c>
      <c r="AT66" s="42">
        <f t="shared" si="83"/>
        <v>0</v>
      </c>
      <c r="AU66" s="45"/>
      <c r="AV66" s="45"/>
      <c r="AW66" s="45"/>
      <c r="AX66" s="45"/>
      <c r="AY66" s="46"/>
      <c r="AZ66" s="44">
        <f t="shared" si="84"/>
        <v>0</v>
      </c>
      <c r="BA66" s="42">
        <f t="shared" si="85"/>
        <v>0</v>
      </c>
      <c r="BB66" s="45"/>
      <c r="BC66" s="45"/>
      <c r="BD66" s="45"/>
      <c r="BE66" s="45"/>
      <c r="BF66" s="46"/>
    </row>
    <row r="67" spans="1:58" ht="25.5" customHeight="1" thickBot="1">
      <c r="A67" s="36">
        <v>53</v>
      </c>
      <c r="B67" s="76" t="s">
        <v>69</v>
      </c>
      <c r="C67" s="99">
        <f t="shared" si="67"/>
        <v>0</v>
      </c>
      <c r="D67" s="39">
        <f t="shared" si="68"/>
        <v>0</v>
      </c>
      <c r="E67" s="39">
        <f t="shared" si="69"/>
        <v>0</v>
      </c>
      <c r="F67" s="39">
        <f t="shared" si="70"/>
        <v>0</v>
      </c>
      <c r="G67" s="39">
        <f t="shared" si="71"/>
        <v>0</v>
      </c>
      <c r="H67" s="39">
        <f t="shared" si="72"/>
        <v>0</v>
      </c>
      <c r="I67" s="40">
        <f t="shared" si="73"/>
        <v>0</v>
      </c>
      <c r="J67" s="41">
        <f t="shared" si="74"/>
        <v>0</v>
      </c>
      <c r="K67" s="42">
        <f t="shared" si="75"/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4">
        <f t="shared" si="76"/>
        <v>0</v>
      </c>
      <c r="R67" s="42">
        <f t="shared" si="77"/>
        <v>0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4">
        <f t="shared" si="59"/>
        <v>0</v>
      </c>
      <c r="Y67" s="42">
        <f t="shared" si="60"/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4">
        <f t="shared" si="78"/>
        <v>0</v>
      </c>
      <c r="AF67" s="42">
        <f t="shared" si="79"/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4">
        <f t="shared" si="80"/>
        <v>0</v>
      </c>
      <c r="AM67" s="42">
        <f t="shared" si="81"/>
        <v>0</v>
      </c>
      <c r="AN67" s="49"/>
      <c r="AO67" s="49"/>
      <c r="AP67" s="49"/>
      <c r="AQ67" s="49"/>
      <c r="AR67" s="50"/>
      <c r="AS67" s="44">
        <f t="shared" si="82"/>
        <v>0</v>
      </c>
      <c r="AT67" s="42">
        <f t="shared" si="83"/>
        <v>0</v>
      </c>
      <c r="AU67" s="49"/>
      <c r="AV67" s="49"/>
      <c r="AW67" s="49"/>
      <c r="AX67" s="49"/>
      <c r="AY67" s="50"/>
      <c r="AZ67" s="44">
        <f t="shared" si="84"/>
        <v>0</v>
      </c>
      <c r="BA67" s="42">
        <f t="shared" si="85"/>
        <v>0</v>
      </c>
      <c r="BB67" s="49"/>
      <c r="BC67" s="49"/>
      <c r="BD67" s="49"/>
      <c r="BE67" s="49"/>
      <c r="BF67" s="50"/>
    </row>
    <row r="68" spans="1:58" ht="25.5" customHeight="1" thickBot="1">
      <c r="A68" s="25">
        <v>54</v>
      </c>
      <c r="B68" s="79" t="s">
        <v>70</v>
      </c>
      <c r="C68" s="100">
        <f t="shared" si="1"/>
        <v>0</v>
      </c>
      <c r="D68" s="81">
        <f t="shared" si="30"/>
        <v>0</v>
      </c>
      <c r="E68" s="81">
        <f t="shared" si="31"/>
        <v>0</v>
      </c>
      <c r="F68" s="81">
        <f t="shared" si="32"/>
        <v>0</v>
      </c>
      <c r="G68" s="81">
        <f t="shared" si="33"/>
        <v>0</v>
      </c>
      <c r="H68" s="81">
        <f t="shared" si="34"/>
        <v>0</v>
      </c>
      <c r="I68" s="82">
        <f t="shared" si="35"/>
        <v>0</v>
      </c>
      <c r="J68" s="101">
        <f t="shared" si="55"/>
        <v>0</v>
      </c>
      <c r="K68" s="87">
        <f t="shared" si="56"/>
        <v>0</v>
      </c>
      <c r="L68" s="84">
        <v>0</v>
      </c>
      <c r="M68" s="84">
        <v>0</v>
      </c>
      <c r="N68" s="84">
        <v>0</v>
      </c>
      <c r="O68" s="84">
        <v>0</v>
      </c>
      <c r="P68" s="85">
        <v>0</v>
      </c>
      <c r="Q68" s="86">
        <f t="shared" si="57"/>
        <v>0</v>
      </c>
      <c r="R68" s="87">
        <f t="shared" si="58"/>
        <v>0</v>
      </c>
      <c r="S68" s="88">
        <v>0</v>
      </c>
      <c r="T68" s="88">
        <v>0</v>
      </c>
      <c r="U68" s="88">
        <v>0</v>
      </c>
      <c r="V68" s="88">
        <v>0</v>
      </c>
      <c r="W68" s="89">
        <v>0</v>
      </c>
      <c r="X68" s="86">
        <f t="shared" si="59"/>
        <v>0</v>
      </c>
      <c r="Y68" s="87">
        <f t="shared" si="60"/>
        <v>0</v>
      </c>
      <c r="Z68" s="88">
        <v>0</v>
      </c>
      <c r="AA68" s="88">
        <v>0</v>
      </c>
      <c r="AB68" s="88">
        <v>0</v>
      </c>
      <c r="AC68" s="88">
        <v>0</v>
      </c>
      <c r="AD68" s="89">
        <v>0</v>
      </c>
      <c r="AE68" s="86">
        <f t="shared" si="61"/>
        <v>0</v>
      </c>
      <c r="AF68" s="87">
        <f t="shared" si="62"/>
        <v>0</v>
      </c>
      <c r="AG68" s="88">
        <v>0</v>
      </c>
      <c r="AH68" s="88">
        <v>0</v>
      </c>
      <c r="AI68" s="88">
        <v>0</v>
      </c>
      <c r="AJ68" s="88">
        <v>0</v>
      </c>
      <c r="AK68" s="89">
        <v>0</v>
      </c>
      <c r="AL68" s="86">
        <f t="shared" si="63"/>
        <v>0</v>
      </c>
      <c r="AM68" s="87">
        <f t="shared" si="64"/>
        <v>0</v>
      </c>
      <c r="AN68" s="88"/>
      <c r="AO68" s="88"/>
      <c r="AP68" s="88"/>
      <c r="AQ68" s="88"/>
      <c r="AR68" s="89"/>
      <c r="AS68" s="86">
        <f t="shared" si="65"/>
        <v>0</v>
      </c>
      <c r="AT68" s="87">
        <f t="shared" si="66"/>
        <v>0</v>
      </c>
      <c r="AU68" s="88"/>
      <c r="AV68" s="88"/>
      <c r="AW68" s="88"/>
      <c r="AX68" s="88"/>
      <c r="AY68" s="89"/>
      <c r="AZ68" s="86">
        <f>BA68+BE68+BF68</f>
        <v>0</v>
      </c>
      <c r="BA68" s="87">
        <f>BB68+BC68+BD68</f>
        <v>0</v>
      </c>
      <c r="BB68" s="88"/>
      <c r="BC68" s="88"/>
      <c r="BD68" s="88"/>
      <c r="BE68" s="88"/>
      <c r="BF68" s="89"/>
    </row>
    <row r="69" spans="1:58" ht="12.75" customHeight="1" thickBot="1">
      <c r="A69" s="91"/>
      <c r="B69" s="102" t="s">
        <v>71</v>
      </c>
      <c r="C69" s="105"/>
      <c r="D69" s="105"/>
      <c r="E69" s="105"/>
      <c r="F69" s="105"/>
      <c r="G69" s="105"/>
      <c r="H69" s="51"/>
      <c r="I69" s="51"/>
      <c r="J69" s="51"/>
      <c r="K69" s="51"/>
      <c r="L69" s="106"/>
      <c r="M69" s="106"/>
      <c r="N69" s="106"/>
      <c r="O69" s="106"/>
      <c r="P69" s="106"/>
      <c r="Q69" s="94"/>
      <c r="R69" s="94"/>
      <c r="S69" s="54"/>
      <c r="T69" s="54"/>
      <c r="U69" s="54"/>
      <c r="V69" s="54"/>
      <c r="W69" s="55"/>
      <c r="X69" s="94"/>
      <c r="Y69" s="94"/>
      <c r="Z69" s="54"/>
      <c r="AA69" s="54"/>
      <c r="AB69" s="54"/>
      <c r="AC69" s="54"/>
      <c r="AD69" s="55"/>
      <c r="AE69" s="94"/>
      <c r="AF69" s="94"/>
      <c r="AG69" s="96"/>
      <c r="AH69" s="96"/>
      <c r="AI69" s="96"/>
      <c r="AJ69" s="96"/>
      <c r="AK69" s="96"/>
      <c r="AL69" s="94"/>
      <c r="AM69" s="94"/>
      <c r="AN69" s="95"/>
      <c r="AO69" s="95"/>
      <c r="AP69" s="95"/>
      <c r="AQ69" s="95"/>
      <c r="AR69" s="95"/>
      <c r="AS69" s="94"/>
      <c r="AT69" s="94"/>
      <c r="AU69" s="95"/>
      <c r="AV69" s="95"/>
      <c r="AW69" s="95"/>
      <c r="AX69" s="95"/>
      <c r="AY69" s="97"/>
      <c r="AZ69" s="104"/>
      <c r="BA69" s="94"/>
      <c r="BB69" s="95"/>
      <c r="BC69" s="95"/>
      <c r="BD69" s="95"/>
      <c r="BE69" s="95"/>
      <c r="BF69" s="97"/>
    </row>
    <row r="70" spans="1:58" ht="25.5">
      <c r="A70" s="25">
        <v>55</v>
      </c>
      <c r="B70" s="65" t="s">
        <v>72</v>
      </c>
      <c r="C70" s="98">
        <f t="shared" si="1"/>
        <v>8025</v>
      </c>
      <c r="D70" s="28">
        <f t="shared" si="30"/>
        <v>147</v>
      </c>
      <c r="E70" s="28">
        <f t="shared" si="31"/>
        <v>137</v>
      </c>
      <c r="F70" s="28">
        <f t="shared" si="32"/>
        <v>0</v>
      </c>
      <c r="G70" s="28">
        <f t="shared" si="33"/>
        <v>10</v>
      </c>
      <c r="H70" s="28">
        <f t="shared" si="34"/>
        <v>7072</v>
      </c>
      <c r="I70" s="29">
        <f t="shared" si="35"/>
        <v>806</v>
      </c>
      <c r="J70" s="30">
        <f t="shared" si="55"/>
        <v>3273</v>
      </c>
      <c r="K70" s="31">
        <f t="shared" si="56"/>
        <v>1</v>
      </c>
      <c r="L70" s="32">
        <v>1</v>
      </c>
      <c r="M70" s="32">
        <v>0</v>
      </c>
      <c r="N70" s="32">
        <v>0</v>
      </c>
      <c r="O70" s="32">
        <v>2799</v>
      </c>
      <c r="P70" s="69">
        <v>473</v>
      </c>
      <c r="Q70" s="33">
        <f t="shared" si="57"/>
        <v>3242</v>
      </c>
      <c r="R70" s="31">
        <f t="shared" si="58"/>
        <v>89</v>
      </c>
      <c r="S70" s="71">
        <v>89</v>
      </c>
      <c r="T70" s="71">
        <v>0</v>
      </c>
      <c r="U70" s="71">
        <v>0</v>
      </c>
      <c r="V70" s="71">
        <v>2974</v>
      </c>
      <c r="W70" s="71">
        <v>179</v>
      </c>
      <c r="X70" s="33">
        <f aca="true" t="shared" si="86" ref="X70:X78">Y70+AC70+AD70</f>
        <v>581</v>
      </c>
      <c r="Y70" s="31">
        <f aca="true" t="shared" si="87" ref="Y70:Y78">Z70+AA70+AB70</f>
        <v>10</v>
      </c>
      <c r="Z70" s="71">
        <v>0</v>
      </c>
      <c r="AA70" s="71">
        <v>0</v>
      </c>
      <c r="AB70" s="71">
        <v>10</v>
      </c>
      <c r="AC70" s="71">
        <v>445</v>
      </c>
      <c r="AD70" s="71">
        <v>126</v>
      </c>
      <c r="AE70" s="33">
        <f t="shared" si="61"/>
        <v>929</v>
      </c>
      <c r="AF70" s="31">
        <f t="shared" si="62"/>
        <v>47</v>
      </c>
      <c r="AG70" s="71">
        <v>47</v>
      </c>
      <c r="AH70" s="71">
        <v>0</v>
      </c>
      <c r="AI70" s="71">
        <v>0</v>
      </c>
      <c r="AJ70" s="71">
        <v>854</v>
      </c>
      <c r="AK70" s="74">
        <v>28</v>
      </c>
      <c r="AL70" s="33">
        <f t="shared" si="63"/>
        <v>0</v>
      </c>
      <c r="AM70" s="31">
        <f t="shared" si="64"/>
        <v>0</v>
      </c>
      <c r="AN70" s="34"/>
      <c r="AO70" s="34"/>
      <c r="AP70" s="34"/>
      <c r="AQ70" s="34"/>
      <c r="AR70" s="35"/>
      <c r="AS70" s="33">
        <f t="shared" si="65"/>
        <v>0</v>
      </c>
      <c r="AT70" s="31">
        <f t="shared" si="66"/>
        <v>0</v>
      </c>
      <c r="AU70" s="34"/>
      <c r="AV70" s="34"/>
      <c r="AW70" s="34"/>
      <c r="AX70" s="34"/>
      <c r="AY70" s="35"/>
      <c r="AZ70" s="33">
        <f aca="true" t="shared" si="88" ref="AZ70:AZ78">BA70+BE70+BF70</f>
        <v>0</v>
      </c>
      <c r="BA70" s="31">
        <f aca="true" t="shared" si="89" ref="BA70:BA78">BB70+BC70+BD70</f>
        <v>0</v>
      </c>
      <c r="BB70" s="34"/>
      <c r="BC70" s="34"/>
      <c r="BD70" s="34"/>
      <c r="BE70" s="34"/>
      <c r="BF70" s="35"/>
    </row>
    <row r="71" spans="1:58" ht="13.5" thickBot="1">
      <c r="A71" s="36">
        <v>56</v>
      </c>
      <c r="B71" s="76" t="s">
        <v>73</v>
      </c>
      <c r="C71" s="99">
        <f t="shared" si="1"/>
        <v>762</v>
      </c>
      <c r="D71" s="39">
        <f t="shared" si="30"/>
        <v>37</v>
      </c>
      <c r="E71" s="39">
        <f t="shared" si="31"/>
        <v>35</v>
      </c>
      <c r="F71" s="39">
        <f t="shared" si="32"/>
        <v>0</v>
      </c>
      <c r="G71" s="39">
        <f t="shared" si="33"/>
        <v>2</v>
      </c>
      <c r="H71" s="39">
        <f t="shared" si="34"/>
        <v>605</v>
      </c>
      <c r="I71" s="40">
        <f t="shared" si="35"/>
        <v>120</v>
      </c>
      <c r="J71" s="41">
        <f t="shared" si="55"/>
        <v>294</v>
      </c>
      <c r="K71" s="42">
        <f t="shared" si="56"/>
        <v>1</v>
      </c>
      <c r="L71" s="43">
        <v>1</v>
      </c>
      <c r="M71" s="43">
        <v>0</v>
      </c>
      <c r="N71" s="43">
        <v>0</v>
      </c>
      <c r="O71" s="43">
        <v>211</v>
      </c>
      <c r="P71" s="77">
        <v>82</v>
      </c>
      <c r="Q71" s="44">
        <f t="shared" si="57"/>
        <v>267</v>
      </c>
      <c r="R71" s="42">
        <f t="shared" si="58"/>
        <v>27</v>
      </c>
      <c r="S71" s="45">
        <v>27</v>
      </c>
      <c r="T71" s="45">
        <v>0</v>
      </c>
      <c r="U71" s="45">
        <v>0</v>
      </c>
      <c r="V71" s="45">
        <v>230</v>
      </c>
      <c r="W71" s="45">
        <v>10</v>
      </c>
      <c r="X71" s="44">
        <f t="shared" si="86"/>
        <v>29</v>
      </c>
      <c r="Y71" s="42">
        <f t="shared" si="87"/>
        <v>2</v>
      </c>
      <c r="Z71" s="45">
        <v>0</v>
      </c>
      <c r="AA71" s="45">
        <v>0</v>
      </c>
      <c r="AB71" s="45">
        <v>2</v>
      </c>
      <c r="AC71" s="45">
        <v>27</v>
      </c>
      <c r="AD71" s="45">
        <v>0</v>
      </c>
      <c r="AE71" s="44">
        <f t="shared" si="61"/>
        <v>172</v>
      </c>
      <c r="AF71" s="42">
        <f t="shared" si="62"/>
        <v>7</v>
      </c>
      <c r="AG71" s="45">
        <v>7</v>
      </c>
      <c r="AH71" s="45">
        <v>0</v>
      </c>
      <c r="AI71" s="45">
        <v>0</v>
      </c>
      <c r="AJ71" s="45">
        <v>137</v>
      </c>
      <c r="AK71" s="46">
        <v>28</v>
      </c>
      <c r="AL71" s="44">
        <f t="shared" si="63"/>
        <v>0</v>
      </c>
      <c r="AM71" s="42">
        <f t="shared" si="64"/>
        <v>0</v>
      </c>
      <c r="AN71" s="45"/>
      <c r="AO71" s="45"/>
      <c r="AP71" s="45"/>
      <c r="AQ71" s="45"/>
      <c r="AR71" s="46"/>
      <c r="AS71" s="44">
        <f t="shared" si="65"/>
        <v>0</v>
      </c>
      <c r="AT71" s="42">
        <f t="shared" si="66"/>
        <v>0</v>
      </c>
      <c r="AU71" s="45"/>
      <c r="AV71" s="45"/>
      <c r="AW71" s="45"/>
      <c r="AX71" s="45"/>
      <c r="AY71" s="46"/>
      <c r="AZ71" s="44">
        <f t="shared" si="88"/>
        <v>0</v>
      </c>
      <c r="BA71" s="42">
        <f t="shared" si="89"/>
        <v>0</v>
      </c>
      <c r="BB71" s="45"/>
      <c r="BC71" s="45"/>
      <c r="BD71" s="45"/>
      <c r="BE71" s="45"/>
      <c r="BF71" s="46"/>
    </row>
    <row r="72" spans="1:58" ht="12.75">
      <c r="A72" s="25">
        <v>57</v>
      </c>
      <c r="B72" s="76" t="s">
        <v>74</v>
      </c>
      <c r="C72" s="99">
        <f t="shared" si="1"/>
        <v>1382750</v>
      </c>
      <c r="D72" s="39">
        <f t="shared" si="30"/>
        <v>67100</v>
      </c>
      <c r="E72" s="39">
        <f t="shared" si="31"/>
        <v>63100</v>
      </c>
      <c r="F72" s="39">
        <f t="shared" si="32"/>
        <v>0</v>
      </c>
      <c r="G72" s="39">
        <f t="shared" si="33"/>
        <v>4000</v>
      </c>
      <c r="H72" s="39">
        <f t="shared" si="34"/>
        <v>1190050</v>
      </c>
      <c r="I72" s="40">
        <f t="shared" si="35"/>
        <v>125600</v>
      </c>
      <c r="J72" s="41">
        <f t="shared" si="55"/>
        <v>649000</v>
      </c>
      <c r="K72" s="42">
        <f t="shared" si="56"/>
        <v>2500</v>
      </c>
      <c r="L72" s="43">
        <v>2500</v>
      </c>
      <c r="M72" s="43">
        <v>0</v>
      </c>
      <c r="N72" s="43">
        <v>0</v>
      </c>
      <c r="O72" s="43">
        <v>569000</v>
      </c>
      <c r="P72" s="77">
        <v>77500</v>
      </c>
      <c r="Q72" s="44">
        <f t="shared" si="57"/>
        <v>334800</v>
      </c>
      <c r="R72" s="42">
        <f t="shared" si="58"/>
        <v>54600</v>
      </c>
      <c r="S72" s="45">
        <v>54600</v>
      </c>
      <c r="T72" s="45">
        <v>0</v>
      </c>
      <c r="U72" s="45">
        <v>0</v>
      </c>
      <c r="V72" s="45">
        <v>275200</v>
      </c>
      <c r="W72" s="45">
        <v>5000</v>
      </c>
      <c r="X72" s="44">
        <f t="shared" si="86"/>
        <v>49900</v>
      </c>
      <c r="Y72" s="42">
        <f t="shared" si="87"/>
        <v>4000</v>
      </c>
      <c r="Z72" s="45">
        <v>0</v>
      </c>
      <c r="AA72" s="45">
        <v>0</v>
      </c>
      <c r="AB72" s="45">
        <v>4000</v>
      </c>
      <c r="AC72" s="45">
        <v>45900</v>
      </c>
      <c r="AD72" s="45">
        <v>0</v>
      </c>
      <c r="AE72" s="44">
        <f t="shared" si="61"/>
        <v>349050</v>
      </c>
      <c r="AF72" s="42">
        <f t="shared" si="62"/>
        <v>6000</v>
      </c>
      <c r="AG72" s="45">
        <v>6000</v>
      </c>
      <c r="AH72" s="45">
        <v>0</v>
      </c>
      <c r="AI72" s="45">
        <v>0</v>
      </c>
      <c r="AJ72" s="45">
        <v>299950</v>
      </c>
      <c r="AK72" s="46">
        <v>43100</v>
      </c>
      <c r="AL72" s="44">
        <f t="shared" si="63"/>
        <v>0</v>
      </c>
      <c r="AM72" s="42">
        <f t="shared" si="64"/>
        <v>0</v>
      </c>
      <c r="AN72" s="45"/>
      <c r="AO72" s="45"/>
      <c r="AP72" s="45"/>
      <c r="AQ72" s="45"/>
      <c r="AR72" s="46"/>
      <c r="AS72" s="44">
        <f t="shared" si="65"/>
        <v>0</v>
      </c>
      <c r="AT72" s="42">
        <f t="shared" si="66"/>
        <v>0</v>
      </c>
      <c r="AU72" s="45"/>
      <c r="AV72" s="45"/>
      <c r="AW72" s="45"/>
      <c r="AX72" s="45"/>
      <c r="AY72" s="46"/>
      <c r="AZ72" s="44">
        <f t="shared" si="88"/>
        <v>0</v>
      </c>
      <c r="BA72" s="42">
        <f t="shared" si="89"/>
        <v>0</v>
      </c>
      <c r="BB72" s="45"/>
      <c r="BC72" s="45"/>
      <c r="BD72" s="45"/>
      <c r="BE72" s="45"/>
      <c r="BF72" s="46"/>
    </row>
    <row r="73" spans="1:58" ht="13.5" thickBot="1">
      <c r="A73" s="36">
        <v>58</v>
      </c>
      <c r="B73" s="76" t="s">
        <v>75</v>
      </c>
      <c r="C73" s="99">
        <f aca="true" t="shared" si="90" ref="C73:I73">J73+Q73+X73+AE73+AL73+AS73+AZ73</f>
        <v>375600</v>
      </c>
      <c r="D73" s="39">
        <f t="shared" si="90"/>
        <v>33600</v>
      </c>
      <c r="E73" s="39">
        <f t="shared" si="90"/>
        <v>31600</v>
      </c>
      <c r="F73" s="39">
        <f t="shared" si="90"/>
        <v>0</v>
      </c>
      <c r="G73" s="39">
        <f t="shared" si="90"/>
        <v>2000</v>
      </c>
      <c r="H73" s="39">
        <f t="shared" si="90"/>
        <v>286000</v>
      </c>
      <c r="I73" s="40">
        <f t="shared" si="90"/>
        <v>56000</v>
      </c>
      <c r="J73" s="41">
        <f>K73+O73+P73</f>
        <v>320000</v>
      </c>
      <c r="K73" s="42">
        <f>L73+M73+N73</f>
        <v>0</v>
      </c>
      <c r="L73" s="43">
        <v>0</v>
      </c>
      <c r="M73" s="43">
        <v>0</v>
      </c>
      <c r="N73" s="43">
        <v>0</v>
      </c>
      <c r="O73" s="43">
        <v>265000</v>
      </c>
      <c r="P73" s="77">
        <v>55000</v>
      </c>
      <c r="Q73" s="44">
        <f>R73+V73+W73</f>
        <v>47600</v>
      </c>
      <c r="R73" s="42">
        <f>S73+T73+U73</f>
        <v>26600</v>
      </c>
      <c r="S73" s="45">
        <v>26600</v>
      </c>
      <c r="T73" s="45">
        <v>0</v>
      </c>
      <c r="U73" s="45">
        <v>0</v>
      </c>
      <c r="V73" s="45">
        <v>21000</v>
      </c>
      <c r="W73" s="45">
        <v>0</v>
      </c>
      <c r="X73" s="44">
        <f t="shared" si="86"/>
        <v>2000</v>
      </c>
      <c r="Y73" s="42">
        <f t="shared" si="87"/>
        <v>2000</v>
      </c>
      <c r="Z73" s="45">
        <v>0</v>
      </c>
      <c r="AA73" s="45">
        <v>0</v>
      </c>
      <c r="AB73" s="45">
        <v>2000</v>
      </c>
      <c r="AC73" s="45">
        <v>0</v>
      </c>
      <c r="AD73" s="45">
        <v>0</v>
      </c>
      <c r="AE73" s="44">
        <f>AF73+AJ73+AK73</f>
        <v>6000</v>
      </c>
      <c r="AF73" s="42">
        <f>AG73+AH73+AI73</f>
        <v>5000</v>
      </c>
      <c r="AG73" s="45">
        <v>5000</v>
      </c>
      <c r="AH73" s="45">
        <v>0</v>
      </c>
      <c r="AI73" s="45">
        <v>0</v>
      </c>
      <c r="AJ73" s="45">
        <v>0</v>
      </c>
      <c r="AK73" s="45">
        <v>1000</v>
      </c>
      <c r="AL73" s="44">
        <f>AM73+AQ73+AR73</f>
        <v>0</v>
      </c>
      <c r="AM73" s="42">
        <f>AN73+AO73+AP73</f>
        <v>0</v>
      </c>
      <c r="AN73" s="45"/>
      <c r="AO73" s="45"/>
      <c r="AP73" s="45"/>
      <c r="AQ73" s="45"/>
      <c r="AR73" s="46"/>
      <c r="AS73" s="44">
        <f>AT73+AX73+AY73</f>
        <v>0</v>
      </c>
      <c r="AT73" s="42">
        <f>AU73+AV73+AW73</f>
        <v>0</v>
      </c>
      <c r="AU73" s="45"/>
      <c r="AV73" s="45"/>
      <c r="AW73" s="45"/>
      <c r="AX73" s="45"/>
      <c r="AY73" s="46"/>
      <c r="AZ73" s="44">
        <f>BA73+BE73+BF73</f>
        <v>0</v>
      </c>
      <c r="BA73" s="42">
        <f>BB73+BC73+BD73</f>
        <v>0</v>
      </c>
      <c r="BB73" s="45"/>
      <c r="BC73" s="45"/>
      <c r="BD73" s="45"/>
      <c r="BE73" s="45"/>
      <c r="BF73" s="46"/>
    </row>
    <row r="74" spans="1:58" ht="25.5">
      <c r="A74" s="25">
        <v>59</v>
      </c>
      <c r="B74" s="76" t="s">
        <v>76</v>
      </c>
      <c r="C74" s="99">
        <f t="shared" si="1"/>
        <v>3045</v>
      </c>
      <c r="D74" s="39">
        <f t="shared" si="30"/>
        <v>214</v>
      </c>
      <c r="E74" s="39">
        <f t="shared" si="31"/>
        <v>212</v>
      </c>
      <c r="F74" s="39">
        <f t="shared" si="32"/>
        <v>0</v>
      </c>
      <c r="G74" s="39">
        <f t="shared" si="33"/>
        <v>2</v>
      </c>
      <c r="H74" s="39">
        <f t="shared" si="34"/>
        <v>2600</v>
      </c>
      <c r="I74" s="40">
        <f t="shared" si="35"/>
        <v>231</v>
      </c>
      <c r="J74" s="41">
        <f t="shared" si="55"/>
        <v>1288</v>
      </c>
      <c r="K74" s="42">
        <f t="shared" si="56"/>
        <v>1</v>
      </c>
      <c r="L74" s="43">
        <f>L75+L76+L77</f>
        <v>1</v>
      </c>
      <c r="M74" s="43">
        <f>M75+M76+M77</f>
        <v>0</v>
      </c>
      <c r="N74" s="43">
        <f>N75+N76+N77</f>
        <v>0</v>
      </c>
      <c r="O74" s="43">
        <f>O75+O76+O77</f>
        <v>1142</v>
      </c>
      <c r="P74" s="43">
        <f>P75+P76+P77</f>
        <v>145</v>
      </c>
      <c r="Q74" s="44">
        <f t="shared" si="57"/>
        <v>906</v>
      </c>
      <c r="R74" s="42">
        <f t="shared" si="58"/>
        <v>135</v>
      </c>
      <c r="S74" s="45">
        <f>S75+S76+S77</f>
        <v>135</v>
      </c>
      <c r="T74" s="45">
        <f>T75+T76+T77</f>
        <v>0</v>
      </c>
      <c r="U74" s="45">
        <f>U75+U76+U77</f>
        <v>0</v>
      </c>
      <c r="V74" s="45">
        <f>V75+V76+V77</f>
        <v>716</v>
      </c>
      <c r="W74" s="45">
        <f>W75+W76+W77</f>
        <v>55</v>
      </c>
      <c r="X74" s="44">
        <f t="shared" si="86"/>
        <v>166</v>
      </c>
      <c r="Y74" s="42">
        <f t="shared" si="87"/>
        <v>2</v>
      </c>
      <c r="Z74" s="45">
        <f>Z75+Z76+Z77</f>
        <v>0</v>
      </c>
      <c r="AA74" s="45">
        <f>AA75+AA76+AA77</f>
        <v>0</v>
      </c>
      <c r="AB74" s="45">
        <f>AB75+AB76+AB77</f>
        <v>2</v>
      </c>
      <c r="AC74" s="45">
        <f>AC75+AC76+AC77</f>
        <v>159</v>
      </c>
      <c r="AD74" s="45">
        <f>AD75+AD76+AD77</f>
        <v>5</v>
      </c>
      <c r="AE74" s="44">
        <f t="shared" si="61"/>
        <v>685</v>
      </c>
      <c r="AF74" s="42">
        <f t="shared" si="62"/>
        <v>76</v>
      </c>
      <c r="AG74" s="45">
        <f>AG75+AG76+AG77</f>
        <v>76</v>
      </c>
      <c r="AH74" s="45">
        <f>AH75+AH76+AH77</f>
        <v>0</v>
      </c>
      <c r="AI74" s="45">
        <f>AI75+AI76+AI77</f>
        <v>0</v>
      </c>
      <c r="AJ74" s="45">
        <f>AJ75+AJ76+AJ77</f>
        <v>583</v>
      </c>
      <c r="AK74" s="45">
        <f>AK75+AK76+AK77</f>
        <v>26</v>
      </c>
      <c r="AL74" s="44">
        <f t="shared" si="63"/>
        <v>0</v>
      </c>
      <c r="AM74" s="42">
        <f t="shared" si="64"/>
        <v>0</v>
      </c>
      <c r="AN74" s="45"/>
      <c r="AO74" s="45"/>
      <c r="AP74" s="45"/>
      <c r="AQ74" s="45"/>
      <c r="AR74" s="46"/>
      <c r="AS74" s="44">
        <f t="shared" si="65"/>
        <v>0</v>
      </c>
      <c r="AT74" s="42">
        <f t="shared" si="66"/>
        <v>0</v>
      </c>
      <c r="AU74" s="45"/>
      <c r="AV74" s="45"/>
      <c r="AW74" s="45"/>
      <c r="AX74" s="45"/>
      <c r="AY74" s="46"/>
      <c r="AZ74" s="44">
        <f t="shared" si="88"/>
        <v>0</v>
      </c>
      <c r="BA74" s="42">
        <f t="shared" si="89"/>
        <v>0</v>
      </c>
      <c r="BB74" s="45"/>
      <c r="BC74" s="45"/>
      <c r="BD74" s="45"/>
      <c r="BE74" s="45"/>
      <c r="BF74" s="46"/>
    </row>
    <row r="75" spans="1:58" ht="13.5" thickBot="1">
      <c r="A75" s="36">
        <v>60</v>
      </c>
      <c r="B75" s="76" t="s">
        <v>77</v>
      </c>
      <c r="C75" s="99">
        <f t="shared" si="1"/>
        <v>579</v>
      </c>
      <c r="D75" s="39">
        <f t="shared" si="30"/>
        <v>89</v>
      </c>
      <c r="E75" s="39">
        <f t="shared" si="31"/>
        <v>89</v>
      </c>
      <c r="F75" s="39">
        <f t="shared" si="32"/>
        <v>0</v>
      </c>
      <c r="G75" s="39">
        <f t="shared" si="33"/>
        <v>0</v>
      </c>
      <c r="H75" s="39">
        <f t="shared" si="34"/>
        <v>472</v>
      </c>
      <c r="I75" s="40">
        <f t="shared" si="35"/>
        <v>18</v>
      </c>
      <c r="J75" s="41">
        <f t="shared" si="55"/>
        <v>196</v>
      </c>
      <c r="K75" s="42">
        <f t="shared" si="56"/>
        <v>0</v>
      </c>
      <c r="L75" s="43">
        <v>0</v>
      </c>
      <c r="M75" s="43">
        <v>0</v>
      </c>
      <c r="N75" s="43">
        <v>0</v>
      </c>
      <c r="O75" s="43">
        <v>187</v>
      </c>
      <c r="P75" s="77">
        <v>9</v>
      </c>
      <c r="Q75" s="44">
        <f t="shared" si="57"/>
        <v>87</v>
      </c>
      <c r="R75" s="42">
        <f t="shared" si="58"/>
        <v>23</v>
      </c>
      <c r="S75" s="45">
        <v>23</v>
      </c>
      <c r="T75" s="45">
        <v>0</v>
      </c>
      <c r="U75" s="45">
        <v>0</v>
      </c>
      <c r="V75" s="45">
        <v>64</v>
      </c>
      <c r="W75" s="45">
        <v>0</v>
      </c>
      <c r="X75" s="44">
        <f t="shared" si="86"/>
        <v>2</v>
      </c>
      <c r="Y75" s="42">
        <f t="shared" si="87"/>
        <v>0</v>
      </c>
      <c r="Z75" s="45">
        <v>0</v>
      </c>
      <c r="AA75" s="45">
        <v>0</v>
      </c>
      <c r="AB75" s="45">
        <v>0</v>
      </c>
      <c r="AC75" s="45">
        <v>0</v>
      </c>
      <c r="AD75" s="45">
        <v>2</v>
      </c>
      <c r="AE75" s="44">
        <f t="shared" si="61"/>
        <v>294</v>
      </c>
      <c r="AF75" s="42">
        <f t="shared" si="62"/>
        <v>66</v>
      </c>
      <c r="AG75" s="45">
        <v>66</v>
      </c>
      <c r="AH75" s="45">
        <v>0</v>
      </c>
      <c r="AI75" s="45">
        <v>0</v>
      </c>
      <c r="AJ75" s="45">
        <v>221</v>
      </c>
      <c r="AK75" s="45">
        <v>7</v>
      </c>
      <c r="AL75" s="44">
        <f t="shared" si="63"/>
        <v>0</v>
      </c>
      <c r="AM75" s="42">
        <f t="shared" si="64"/>
        <v>0</v>
      </c>
      <c r="AN75" s="45"/>
      <c r="AO75" s="45"/>
      <c r="AP75" s="45"/>
      <c r="AQ75" s="45"/>
      <c r="AR75" s="46"/>
      <c r="AS75" s="44">
        <f t="shared" si="65"/>
        <v>0</v>
      </c>
      <c r="AT75" s="42">
        <f t="shared" si="66"/>
        <v>0</v>
      </c>
      <c r="AU75" s="45"/>
      <c r="AV75" s="45"/>
      <c r="AW75" s="45"/>
      <c r="AX75" s="45"/>
      <c r="AY75" s="46"/>
      <c r="AZ75" s="44">
        <f t="shared" si="88"/>
        <v>0</v>
      </c>
      <c r="BA75" s="42">
        <f t="shared" si="89"/>
        <v>0</v>
      </c>
      <c r="BB75" s="45"/>
      <c r="BC75" s="45"/>
      <c r="BD75" s="45"/>
      <c r="BE75" s="45"/>
      <c r="BF75" s="46"/>
    </row>
    <row r="76" spans="1:58" ht="12.75">
      <c r="A76" s="25">
        <v>61</v>
      </c>
      <c r="B76" s="76" t="s">
        <v>78</v>
      </c>
      <c r="C76" s="99">
        <f t="shared" si="1"/>
        <v>326</v>
      </c>
      <c r="D76" s="39">
        <f t="shared" si="30"/>
        <v>32</v>
      </c>
      <c r="E76" s="39">
        <f t="shared" si="31"/>
        <v>31</v>
      </c>
      <c r="F76" s="39">
        <f t="shared" si="32"/>
        <v>0</v>
      </c>
      <c r="G76" s="39">
        <f t="shared" si="33"/>
        <v>1</v>
      </c>
      <c r="H76" s="39">
        <f t="shared" si="34"/>
        <v>294</v>
      </c>
      <c r="I76" s="40">
        <f t="shared" si="35"/>
        <v>0</v>
      </c>
      <c r="J76" s="41">
        <f t="shared" si="55"/>
        <v>111</v>
      </c>
      <c r="K76" s="42">
        <f t="shared" si="56"/>
        <v>0</v>
      </c>
      <c r="L76" s="43">
        <v>0</v>
      </c>
      <c r="M76" s="43">
        <v>0</v>
      </c>
      <c r="N76" s="43">
        <v>0</v>
      </c>
      <c r="O76" s="43">
        <v>111</v>
      </c>
      <c r="P76" s="77">
        <v>0</v>
      </c>
      <c r="Q76" s="44">
        <f t="shared" si="57"/>
        <v>127</v>
      </c>
      <c r="R76" s="42">
        <f t="shared" si="58"/>
        <v>27</v>
      </c>
      <c r="S76" s="45">
        <v>27</v>
      </c>
      <c r="T76" s="45">
        <v>0</v>
      </c>
      <c r="U76" s="45">
        <v>0</v>
      </c>
      <c r="V76" s="45">
        <v>100</v>
      </c>
      <c r="W76" s="45">
        <v>0</v>
      </c>
      <c r="X76" s="44">
        <f t="shared" si="86"/>
        <v>7</v>
      </c>
      <c r="Y76" s="42">
        <f t="shared" si="87"/>
        <v>1</v>
      </c>
      <c r="Z76" s="45">
        <v>0</v>
      </c>
      <c r="AA76" s="45">
        <v>0</v>
      </c>
      <c r="AB76" s="45">
        <v>1</v>
      </c>
      <c r="AC76" s="45">
        <v>6</v>
      </c>
      <c r="AD76" s="45">
        <v>0</v>
      </c>
      <c r="AE76" s="44">
        <f t="shared" si="61"/>
        <v>81</v>
      </c>
      <c r="AF76" s="42">
        <f t="shared" si="62"/>
        <v>4</v>
      </c>
      <c r="AG76" s="45">
        <v>4</v>
      </c>
      <c r="AH76" s="45">
        <v>0</v>
      </c>
      <c r="AI76" s="45">
        <v>0</v>
      </c>
      <c r="AJ76" s="45">
        <v>77</v>
      </c>
      <c r="AK76" s="45">
        <v>0</v>
      </c>
      <c r="AL76" s="44">
        <f t="shared" si="63"/>
        <v>0</v>
      </c>
      <c r="AM76" s="42">
        <f t="shared" si="64"/>
        <v>0</v>
      </c>
      <c r="AN76" s="45"/>
      <c r="AO76" s="45"/>
      <c r="AP76" s="45"/>
      <c r="AQ76" s="45"/>
      <c r="AR76" s="46"/>
      <c r="AS76" s="44">
        <f t="shared" si="65"/>
        <v>0</v>
      </c>
      <c r="AT76" s="42">
        <f t="shared" si="66"/>
        <v>0</v>
      </c>
      <c r="AU76" s="45"/>
      <c r="AV76" s="45"/>
      <c r="AW76" s="45"/>
      <c r="AX76" s="45"/>
      <c r="AY76" s="46"/>
      <c r="AZ76" s="44">
        <f t="shared" si="88"/>
        <v>0</v>
      </c>
      <c r="BA76" s="42">
        <f t="shared" si="89"/>
        <v>0</v>
      </c>
      <c r="BB76" s="45"/>
      <c r="BC76" s="45"/>
      <c r="BD76" s="45"/>
      <c r="BE76" s="45"/>
      <c r="BF76" s="46"/>
    </row>
    <row r="77" spans="1:58" ht="13.5" thickBot="1">
      <c r="A77" s="36">
        <v>62</v>
      </c>
      <c r="B77" s="76" t="s">
        <v>79</v>
      </c>
      <c r="C77" s="99">
        <f t="shared" si="1"/>
        <v>2140</v>
      </c>
      <c r="D77" s="39">
        <f t="shared" si="30"/>
        <v>93</v>
      </c>
      <c r="E77" s="39">
        <f t="shared" si="31"/>
        <v>92</v>
      </c>
      <c r="F77" s="39">
        <f t="shared" si="32"/>
        <v>0</v>
      </c>
      <c r="G77" s="39">
        <f t="shared" si="33"/>
        <v>1</v>
      </c>
      <c r="H77" s="39">
        <f t="shared" si="34"/>
        <v>1834</v>
      </c>
      <c r="I77" s="40">
        <f t="shared" si="35"/>
        <v>213</v>
      </c>
      <c r="J77" s="41">
        <f t="shared" si="55"/>
        <v>981</v>
      </c>
      <c r="K77" s="42">
        <f t="shared" si="56"/>
        <v>1</v>
      </c>
      <c r="L77" s="43">
        <v>1</v>
      </c>
      <c r="M77" s="43">
        <v>0</v>
      </c>
      <c r="N77" s="43">
        <v>0</v>
      </c>
      <c r="O77" s="43">
        <v>844</v>
      </c>
      <c r="P77" s="77">
        <v>136</v>
      </c>
      <c r="Q77" s="44">
        <f t="shared" si="57"/>
        <v>692</v>
      </c>
      <c r="R77" s="42">
        <f t="shared" si="58"/>
        <v>85</v>
      </c>
      <c r="S77" s="45">
        <v>85</v>
      </c>
      <c r="T77" s="45">
        <v>0</v>
      </c>
      <c r="U77" s="45">
        <v>0</v>
      </c>
      <c r="V77" s="45">
        <v>552</v>
      </c>
      <c r="W77" s="45">
        <v>55</v>
      </c>
      <c r="X77" s="44">
        <f t="shared" si="86"/>
        <v>157</v>
      </c>
      <c r="Y77" s="42">
        <f t="shared" si="87"/>
        <v>1</v>
      </c>
      <c r="Z77" s="45">
        <v>0</v>
      </c>
      <c r="AA77" s="45">
        <v>0</v>
      </c>
      <c r="AB77" s="45">
        <v>1</v>
      </c>
      <c r="AC77" s="45">
        <v>153</v>
      </c>
      <c r="AD77" s="45">
        <v>3</v>
      </c>
      <c r="AE77" s="44">
        <f t="shared" si="61"/>
        <v>310</v>
      </c>
      <c r="AF77" s="42">
        <f t="shared" si="62"/>
        <v>6</v>
      </c>
      <c r="AG77" s="45">
        <v>6</v>
      </c>
      <c r="AH77" s="45">
        <v>0</v>
      </c>
      <c r="AI77" s="45">
        <v>0</v>
      </c>
      <c r="AJ77" s="45">
        <v>285</v>
      </c>
      <c r="AK77" s="46">
        <v>19</v>
      </c>
      <c r="AL77" s="44">
        <f t="shared" si="63"/>
        <v>0</v>
      </c>
      <c r="AM77" s="42">
        <f t="shared" si="64"/>
        <v>0</v>
      </c>
      <c r="AN77" s="45"/>
      <c r="AO77" s="45"/>
      <c r="AP77" s="45"/>
      <c r="AQ77" s="45"/>
      <c r="AR77" s="46"/>
      <c r="AS77" s="44">
        <f t="shared" si="65"/>
        <v>0</v>
      </c>
      <c r="AT77" s="42">
        <f t="shared" si="66"/>
        <v>0</v>
      </c>
      <c r="AU77" s="45"/>
      <c r="AV77" s="45"/>
      <c r="AW77" s="45"/>
      <c r="AX77" s="45"/>
      <c r="AY77" s="46"/>
      <c r="AZ77" s="44">
        <f t="shared" si="88"/>
        <v>0</v>
      </c>
      <c r="BA77" s="42">
        <f t="shared" si="89"/>
        <v>0</v>
      </c>
      <c r="BB77" s="45"/>
      <c r="BC77" s="45"/>
      <c r="BD77" s="45"/>
      <c r="BE77" s="45"/>
      <c r="BF77" s="46"/>
    </row>
    <row r="78" spans="1:58" ht="13.5" thickBot="1">
      <c r="A78" s="25">
        <v>63</v>
      </c>
      <c r="B78" s="79" t="s">
        <v>80</v>
      </c>
      <c r="C78" s="100">
        <f t="shared" si="1"/>
        <v>557</v>
      </c>
      <c r="D78" s="81">
        <f t="shared" si="30"/>
        <v>0</v>
      </c>
      <c r="E78" s="81">
        <f t="shared" si="31"/>
        <v>0</v>
      </c>
      <c r="F78" s="81">
        <f t="shared" si="32"/>
        <v>0</v>
      </c>
      <c r="G78" s="81">
        <f t="shared" si="33"/>
        <v>0</v>
      </c>
      <c r="H78" s="81">
        <f t="shared" si="34"/>
        <v>480</v>
      </c>
      <c r="I78" s="82">
        <f t="shared" si="35"/>
        <v>77</v>
      </c>
      <c r="J78" s="101">
        <f t="shared" si="55"/>
        <v>96</v>
      </c>
      <c r="K78" s="87">
        <f t="shared" si="56"/>
        <v>0</v>
      </c>
      <c r="L78" s="84">
        <v>0</v>
      </c>
      <c r="M78" s="84">
        <v>0</v>
      </c>
      <c r="N78" s="84">
        <v>0</v>
      </c>
      <c r="O78" s="84">
        <v>19</v>
      </c>
      <c r="P78" s="85">
        <v>77</v>
      </c>
      <c r="Q78" s="86">
        <f t="shared" si="57"/>
        <v>294</v>
      </c>
      <c r="R78" s="87">
        <f t="shared" si="58"/>
        <v>0</v>
      </c>
      <c r="S78" s="88">
        <v>0</v>
      </c>
      <c r="T78" s="88">
        <v>0</v>
      </c>
      <c r="U78" s="88">
        <v>0</v>
      </c>
      <c r="V78" s="88">
        <v>294</v>
      </c>
      <c r="W78" s="89">
        <v>0</v>
      </c>
      <c r="X78" s="86">
        <f t="shared" si="86"/>
        <v>147</v>
      </c>
      <c r="Y78" s="87">
        <f t="shared" si="87"/>
        <v>0</v>
      </c>
      <c r="Z78" s="88">
        <v>0</v>
      </c>
      <c r="AA78" s="88">
        <v>0</v>
      </c>
      <c r="AB78" s="88">
        <v>0</v>
      </c>
      <c r="AC78" s="88">
        <v>147</v>
      </c>
      <c r="AD78" s="89">
        <v>0</v>
      </c>
      <c r="AE78" s="86">
        <f t="shared" si="61"/>
        <v>20</v>
      </c>
      <c r="AF78" s="87">
        <f t="shared" si="62"/>
        <v>0</v>
      </c>
      <c r="AG78" s="45">
        <v>0</v>
      </c>
      <c r="AH78" s="45">
        <v>0</v>
      </c>
      <c r="AI78" s="45">
        <v>0</v>
      </c>
      <c r="AJ78" s="45">
        <v>20</v>
      </c>
      <c r="AK78" s="45">
        <v>0</v>
      </c>
      <c r="AL78" s="86">
        <f t="shared" si="63"/>
        <v>0</v>
      </c>
      <c r="AM78" s="87">
        <f t="shared" si="64"/>
        <v>0</v>
      </c>
      <c r="AN78" s="88"/>
      <c r="AO78" s="88"/>
      <c r="AP78" s="88"/>
      <c r="AQ78" s="88"/>
      <c r="AR78" s="89"/>
      <c r="AS78" s="86">
        <f t="shared" si="65"/>
        <v>0</v>
      </c>
      <c r="AT78" s="87">
        <f t="shared" si="66"/>
        <v>0</v>
      </c>
      <c r="AU78" s="88"/>
      <c r="AV78" s="88"/>
      <c r="AW78" s="88"/>
      <c r="AX78" s="88"/>
      <c r="AY78" s="89"/>
      <c r="AZ78" s="86">
        <f t="shared" si="88"/>
        <v>0</v>
      </c>
      <c r="BA78" s="87">
        <f t="shared" si="89"/>
        <v>0</v>
      </c>
      <c r="BB78" s="88"/>
      <c r="BC78" s="88"/>
      <c r="BD78" s="88"/>
      <c r="BE78" s="88"/>
      <c r="BF78" s="89"/>
    </row>
    <row r="79" spans="1:58" ht="12.75" customHeight="1" thickBot="1">
      <c r="A79" s="107"/>
      <c r="B79" s="102" t="s">
        <v>81</v>
      </c>
      <c r="C79" s="105"/>
      <c r="D79" s="105"/>
      <c r="E79" s="105"/>
      <c r="F79" s="105"/>
      <c r="G79" s="105"/>
      <c r="H79" s="51"/>
      <c r="I79" s="51"/>
      <c r="J79" s="108"/>
      <c r="K79" s="108"/>
      <c r="L79" s="108"/>
      <c r="M79" s="108"/>
      <c r="N79" s="108"/>
      <c r="O79" s="108"/>
      <c r="P79" s="108"/>
      <c r="Q79" s="109"/>
      <c r="R79" s="109"/>
      <c r="S79" s="110"/>
      <c r="T79" s="110"/>
      <c r="U79" s="110"/>
      <c r="V79" s="110"/>
      <c r="W79" s="111"/>
      <c r="X79" s="109"/>
      <c r="Y79" s="109"/>
      <c r="Z79" s="110"/>
      <c r="AA79" s="110"/>
      <c r="AB79" s="110"/>
      <c r="AC79" s="110"/>
      <c r="AD79" s="111"/>
      <c r="AE79" s="113"/>
      <c r="AF79" s="113"/>
      <c r="AG79" s="96"/>
      <c r="AH79" s="96"/>
      <c r="AI79" s="96"/>
      <c r="AJ79" s="96"/>
      <c r="AK79" s="96"/>
      <c r="AL79" s="113"/>
      <c r="AM79" s="113"/>
      <c r="AN79" s="114"/>
      <c r="AO79" s="114"/>
      <c r="AP79" s="114"/>
      <c r="AQ79" s="114"/>
      <c r="AR79" s="114"/>
      <c r="AS79" s="109"/>
      <c r="AT79" s="94"/>
      <c r="AU79" s="95"/>
      <c r="AV79" s="95"/>
      <c r="AW79" s="95"/>
      <c r="AX79" s="95"/>
      <c r="AY79" s="97"/>
      <c r="AZ79" s="112"/>
      <c r="BA79" s="113"/>
      <c r="BB79" s="114"/>
      <c r="BC79" s="114"/>
      <c r="BD79" s="114"/>
      <c r="BE79" s="114"/>
      <c r="BF79" s="115"/>
    </row>
    <row r="80" spans="1:58" ht="38.25">
      <c r="A80" s="25">
        <v>64</v>
      </c>
      <c r="B80" s="65" t="s">
        <v>82</v>
      </c>
      <c r="C80" s="98">
        <f t="shared" si="1"/>
        <v>660</v>
      </c>
      <c r="D80" s="28">
        <f t="shared" si="30"/>
        <v>639</v>
      </c>
      <c r="E80" s="28">
        <f t="shared" si="31"/>
        <v>546</v>
      </c>
      <c r="F80" s="28">
        <f t="shared" si="32"/>
        <v>0</v>
      </c>
      <c r="G80" s="28">
        <f t="shared" si="33"/>
        <v>93</v>
      </c>
      <c r="H80" s="28">
        <f t="shared" si="34"/>
        <v>9</v>
      </c>
      <c r="I80" s="29">
        <f t="shared" si="35"/>
        <v>12</v>
      </c>
      <c r="J80" s="30">
        <f>K80+O80+P80</f>
        <v>53</v>
      </c>
      <c r="K80" s="31">
        <f>L80+M80+N80</f>
        <v>34</v>
      </c>
      <c r="L80" s="32">
        <v>34</v>
      </c>
      <c r="M80" s="32">
        <v>0</v>
      </c>
      <c r="N80" s="32">
        <v>0</v>
      </c>
      <c r="O80" s="32">
        <v>8</v>
      </c>
      <c r="P80" s="69">
        <v>11</v>
      </c>
      <c r="Q80" s="33">
        <f>R80+V80+W80</f>
        <v>479</v>
      </c>
      <c r="R80" s="31">
        <f>S80+T80+U80</f>
        <v>479</v>
      </c>
      <c r="S80" s="71">
        <v>479</v>
      </c>
      <c r="T80" s="71">
        <v>0</v>
      </c>
      <c r="U80" s="71">
        <v>0</v>
      </c>
      <c r="V80" s="71">
        <v>0</v>
      </c>
      <c r="W80" s="71">
        <v>0</v>
      </c>
      <c r="X80" s="33">
        <f aca="true" t="shared" si="91" ref="X80:X93">Y80+AC80+AD80</f>
        <v>93</v>
      </c>
      <c r="Y80" s="31">
        <f aca="true" t="shared" si="92" ref="Y80:Y93">Z80+AA80+AB80</f>
        <v>93</v>
      </c>
      <c r="Z80" s="71">
        <v>0</v>
      </c>
      <c r="AA80" s="71">
        <v>0</v>
      </c>
      <c r="AB80" s="71">
        <v>93</v>
      </c>
      <c r="AC80" s="71">
        <v>0</v>
      </c>
      <c r="AD80" s="71">
        <v>0</v>
      </c>
      <c r="AE80" s="33">
        <f>AF80+AJ80+AK80</f>
        <v>35</v>
      </c>
      <c r="AF80" s="31">
        <f>AG80+AH80+AI80</f>
        <v>33</v>
      </c>
      <c r="AG80" s="71">
        <v>33</v>
      </c>
      <c r="AH80" s="71">
        <v>0</v>
      </c>
      <c r="AI80" s="71">
        <v>0</v>
      </c>
      <c r="AJ80" s="71">
        <v>1</v>
      </c>
      <c r="AK80" s="71">
        <v>1</v>
      </c>
      <c r="AL80" s="33">
        <f>AM80+AQ80+AR80</f>
        <v>0</v>
      </c>
      <c r="AM80" s="31">
        <f>AN80+AO80+AP80</f>
        <v>0</v>
      </c>
      <c r="AN80" s="34"/>
      <c r="AO80" s="34"/>
      <c r="AP80" s="34"/>
      <c r="AQ80" s="34"/>
      <c r="AR80" s="35"/>
      <c r="AS80" s="33">
        <f>AT80+AX80+AY80</f>
        <v>0</v>
      </c>
      <c r="AT80" s="31">
        <f>AU80+AV80+AW80</f>
        <v>0</v>
      </c>
      <c r="AU80" s="34"/>
      <c r="AV80" s="34"/>
      <c r="AW80" s="34"/>
      <c r="AX80" s="34"/>
      <c r="AY80" s="35"/>
      <c r="AZ80" s="33">
        <f>BA80+BE80+BF80</f>
        <v>0</v>
      </c>
      <c r="BA80" s="31">
        <f>BB80+BC80+BD80</f>
        <v>0</v>
      </c>
      <c r="BB80" s="34"/>
      <c r="BC80" s="34"/>
      <c r="BD80" s="34"/>
      <c r="BE80" s="34"/>
      <c r="BF80" s="35"/>
    </row>
    <row r="81" spans="1:58" ht="13.5" thickBot="1">
      <c r="A81" s="36">
        <v>65</v>
      </c>
      <c r="B81" s="76" t="s">
        <v>83</v>
      </c>
      <c r="C81" s="99">
        <f t="shared" si="1"/>
        <v>1</v>
      </c>
      <c r="D81" s="39">
        <f t="shared" si="30"/>
        <v>1</v>
      </c>
      <c r="E81" s="39">
        <f t="shared" si="31"/>
        <v>1</v>
      </c>
      <c r="F81" s="39">
        <f t="shared" si="32"/>
        <v>0</v>
      </c>
      <c r="G81" s="39">
        <f t="shared" si="33"/>
        <v>0</v>
      </c>
      <c r="H81" s="39">
        <f t="shared" si="34"/>
        <v>0</v>
      </c>
      <c r="I81" s="40">
        <f t="shared" si="35"/>
        <v>0</v>
      </c>
      <c r="J81" s="41">
        <f aca="true" t="shared" si="93" ref="J81:J120">K81+O81+P81</f>
        <v>1</v>
      </c>
      <c r="K81" s="42">
        <f aca="true" t="shared" si="94" ref="K81:K120">L81+M81+N81</f>
        <v>1</v>
      </c>
      <c r="L81" s="43">
        <v>1</v>
      </c>
      <c r="M81" s="43">
        <v>0</v>
      </c>
      <c r="N81" s="43">
        <v>0</v>
      </c>
      <c r="O81" s="43">
        <v>0</v>
      </c>
      <c r="P81" s="77">
        <v>0</v>
      </c>
      <c r="Q81" s="44">
        <f aca="true" t="shared" si="95" ref="Q81:Q120">R81+V81+W81</f>
        <v>0</v>
      </c>
      <c r="R81" s="42">
        <f aca="true" t="shared" si="96" ref="R81:R120">S81+T81+U81</f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4">
        <f t="shared" si="91"/>
        <v>0</v>
      </c>
      <c r="Y81" s="42">
        <f t="shared" si="92"/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4">
        <f aca="true" t="shared" si="97" ref="AE81:AE120">AF81+AJ81+AK81</f>
        <v>0</v>
      </c>
      <c r="AF81" s="42">
        <f aca="true" t="shared" si="98" ref="AF81:AF120">AG81+AH81+AI81</f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4">
        <f aca="true" t="shared" si="99" ref="AL81:AL120">AM81+AQ81+AR81</f>
        <v>0</v>
      </c>
      <c r="AM81" s="42">
        <f aca="true" t="shared" si="100" ref="AM81:AM120">AN81+AO81+AP81</f>
        <v>0</v>
      </c>
      <c r="AN81" s="45"/>
      <c r="AO81" s="45"/>
      <c r="AP81" s="45"/>
      <c r="AQ81" s="45"/>
      <c r="AR81" s="46"/>
      <c r="AS81" s="44">
        <f aca="true" t="shared" si="101" ref="AS81:AS120">AT81+AX81+AY81</f>
        <v>0</v>
      </c>
      <c r="AT81" s="42">
        <f aca="true" t="shared" si="102" ref="AT81:AT120">AU81+AV81+AW81</f>
        <v>0</v>
      </c>
      <c r="AU81" s="45"/>
      <c r="AV81" s="45"/>
      <c r="AW81" s="45"/>
      <c r="AX81" s="45"/>
      <c r="AY81" s="46"/>
      <c r="AZ81" s="44">
        <f aca="true" t="shared" si="103" ref="AZ81:AZ93">BA81+BE81+BF81</f>
        <v>0</v>
      </c>
      <c r="BA81" s="42">
        <f aca="true" t="shared" si="104" ref="BA81:BA93">BB81+BC81+BD81</f>
        <v>0</v>
      </c>
      <c r="BB81" s="45"/>
      <c r="BC81" s="45"/>
      <c r="BD81" s="45"/>
      <c r="BE81" s="45"/>
      <c r="BF81" s="46"/>
    </row>
    <row r="82" spans="1:58" ht="12.75">
      <c r="A82" s="25">
        <v>66</v>
      </c>
      <c r="B82" s="76" t="s">
        <v>84</v>
      </c>
      <c r="C82" s="99">
        <f t="shared" si="1"/>
        <v>257</v>
      </c>
      <c r="D82" s="39">
        <f t="shared" si="30"/>
        <v>250</v>
      </c>
      <c r="E82" s="39">
        <f t="shared" si="31"/>
        <v>217</v>
      </c>
      <c r="F82" s="39">
        <f t="shared" si="32"/>
        <v>0</v>
      </c>
      <c r="G82" s="39">
        <f t="shared" si="33"/>
        <v>33</v>
      </c>
      <c r="H82" s="39">
        <f t="shared" si="34"/>
        <v>6</v>
      </c>
      <c r="I82" s="40">
        <f t="shared" si="35"/>
        <v>1</v>
      </c>
      <c r="J82" s="41">
        <f t="shared" si="93"/>
        <v>31</v>
      </c>
      <c r="K82" s="42">
        <f t="shared" si="94"/>
        <v>26</v>
      </c>
      <c r="L82" s="43">
        <v>26</v>
      </c>
      <c r="M82" s="43">
        <v>0</v>
      </c>
      <c r="N82" s="43">
        <v>0</v>
      </c>
      <c r="O82" s="43">
        <v>5</v>
      </c>
      <c r="P82" s="77">
        <v>0</v>
      </c>
      <c r="Q82" s="44">
        <f t="shared" si="95"/>
        <v>169</v>
      </c>
      <c r="R82" s="42">
        <f t="shared" si="96"/>
        <v>169</v>
      </c>
      <c r="S82" s="45">
        <v>169</v>
      </c>
      <c r="T82" s="45">
        <v>0</v>
      </c>
      <c r="U82" s="45">
        <v>0</v>
      </c>
      <c r="V82" s="45">
        <v>0</v>
      </c>
      <c r="W82" s="45">
        <v>0</v>
      </c>
      <c r="X82" s="44">
        <f t="shared" si="91"/>
        <v>33</v>
      </c>
      <c r="Y82" s="42">
        <f t="shared" si="92"/>
        <v>33</v>
      </c>
      <c r="Z82" s="45">
        <v>0</v>
      </c>
      <c r="AA82" s="45">
        <v>0</v>
      </c>
      <c r="AB82" s="45">
        <v>33</v>
      </c>
      <c r="AC82" s="45">
        <v>0</v>
      </c>
      <c r="AD82" s="45">
        <v>0</v>
      </c>
      <c r="AE82" s="44">
        <f t="shared" si="97"/>
        <v>24</v>
      </c>
      <c r="AF82" s="42">
        <f t="shared" si="98"/>
        <v>22</v>
      </c>
      <c r="AG82" s="45">
        <v>22</v>
      </c>
      <c r="AH82" s="45">
        <v>0</v>
      </c>
      <c r="AI82" s="45">
        <v>0</v>
      </c>
      <c r="AJ82" s="45">
        <v>1</v>
      </c>
      <c r="AK82" s="45">
        <v>1</v>
      </c>
      <c r="AL82" s="44">
        <f t="shared" si="99"/>
        <v>0</v>
      </c>
      <c r="AM82" s="42">
        <f t="shared" si="100"/>
        <v>0</v>
      </c>
      <c r="AN82" s="45"/>
      <c r="AO82" s="45"/>
      <c r="AP82" s="45"/>
      <c r="AQ82" s="45"/>
      <c r="AR82" s="46"/>
      <c r="AS82" s="44">
        <f t="shared" si="101"/>
        <v>0</v>
      </c>
      <c r="AT82" s="42">
        <f t="shared" si="102"/>
        <v>0</v>
      </c>
      <c r="AU82" s="45"/>
      <c r="AV82" s="45"/>
      <c r="AW82" s="45"/>
      <c r="AX82" s="45"/>
      <c r="AY82" s="46"/>
      <c r="AZ82" s="44">
        <f t="shared" si="103"/>
        <v>0</v>
      </c>
      <c r="BA82" s="42">
        <f t="shared" si="104"/>
        <v>0</v>
      </c>
      <c r="BB82" s="45"/>
      <c r="BC82" s="45"/>
      <c r="BD82" s="45"/>
      <c r="BE82" s="45"/>
      <c r="BF82" s="46"/>
    </row>
    <row r="83" spans="1:58" ht="13.5" thickBot="1">
      <c r="A83" s="36">
        <v>67</v>
      </c>
      <c r="B83" s="76" t="s">
        <v>74</v>
      </c>
      <c r="C83" s="99">
        <f t="shared" si="1"/>
        <v>760900</v>
      </c>
      <c r="D83" s="39">
        <f t="shared" si="30"/>
        <v>711900</v>
      </c>
      <c r="E83" s="39">
        <f t="shared" si="31"/>
        <v>615900</v>
      </c>
      <c r="F83" s="39">
        <f t="shared" si="32"/>
        <v>0</v>
      </c>
      <c r="G83" s="39">
        <f t="shared" si="33"/>
        <v>96000</v>
      </c>
      <c r="H83" s="39">
        <f t="shared" si="34"/>
        <v>49000</v>
      </c>
      <c r="I83" s="40">
        <f t="shared" si="35"/>
        <v>0</v>
      </c>
      <c r="J83" s="41">
        <f t="shared" si="93"/>
        <v>146000</v>
      </c>
      <c r="K83" s="42">
        <f t="shared" si="94"/>
        <v>97000</v>
      </c>
      <c r="L83" s="43">
        <v>97000</v>
      </c>
      <c r="M83" s="43">
        <v>0</v>
      </c>
      <c r="N83" s="43">
        <v>0</v>
      </c>
      <c r="O83" s="43">
        <v>49000</v>
      </c>
      <c r="P83" s="77">
        <v>0</v>
      </c>
      <c r="Q83" s="44">
        <f t="shared" si="95"/>
        <v>430900</v>
      </c>
      <c r="R83" s="42">
        <f t="shared" si="96"/>
        <v>430900</v>
      </c>
      <c r="S83" s="45">
        <v>430900</v>
      </c>
      <c r="T83" s="45">
        <v>0</v>
      </c>
      <c r="U83" s="45">
        <v>0</v>
      </c>
      <c r="V83" s="45">
        <v>0</v>
      </c>
      <c r="W83" s="45">
        <v>0</v>
      </c>
      <c r="X83" s="44">
        <f t="shared" si="91"/>
        <v>96000</v>
      </c>
      <c r="Y83" s="42">
        <f t="shared" si="92"/>
        <v>96000</v>
      </c>
      <c r="Z83" s="45">
        <v>0</v>
      </c>
      <c r="AA83" s="45">
        <v>0</v>
      </c>
      <c r="AB83" s="45">
        <v>96000</v>
      </c>
      <c r="AC83" s="45">
        <v>0</v>
      </c>
      <c r="AD83" s="45">
        <v>0</v>
      </c>
      <c r="AE83" s="44">
        <f t="shared" si="97"/>
        <v>88000</v>
      </c>
      <c r="AF83" s="42">
        <f t="shared" si="98"/>
        <v>88000</v>
      </c>
      <c r="AG83" s="45">
        <v>88000</v>
      </c>
      <c r="AH83" s="45">
        <v>0</v>
      </c>
      <c r="AI83" s="45">
        <v>0</v>
      </c>
      <c r="AJ83" s="45">
        <v>0</v>
      </c>
      <c r="AK83" s="45">
        <v>0</v>
      </c>
      <c r="AL83" s="44">
        <f t="shared" si="99"/>
        <v>0</v>
      </c>
      <c r="AM83" s="42">
        <f t="shared" si="100"/>
        <v>0</v>
      </c>
      <c r="AN83" s="45"/>
      <c r="AO83" s="45"/>
      <c r="AP83" s="45"/>
      <c r="AQ83" s="45"/>
      <c r="AR83" s="46"/>
      <c r="AS83" s="44">
        <f t="shared" si="101"/>
        <v>0</v>
      </c>
      <c r="AT83" s="42">
        <f t="shared" si="102"/>
        <v>0</v>
      </c>
      <c r="AU83" s="45"/>
      <c r="AV83" s="45"/>
      <c r="AW83" s="45"/>
      <c r="AX83" s="45"/>
      <c r="AY83" s="46"/>
      <c r="AZ83" s="44">
        <f t="shared" si="103"/>
        <v>0</v>
      </c>
      <c r="BA83" s="42">
        <f t="shared" si="104"/>
        <v>0</v>
      </c>
      <c r="BB83" s="45"/>
      <c r="BC83" s="45"/>
      <c r="BD83" s="45"/>
      <c r="BE83" s="45"/>
      <c r="BF83" s="46"/>
    </row>
    <row r="84" spans="1:58" ht="12.75">
      <c r="A84" s="25">
        <v>68</v>
      </c>
      <c r="B84" s="76" t="s">
        <v>75</v>
      </c>
      <c r="C84" s="99">
        <f aca="true" t="shared" si="105" ref="C84:I84">J84+Q84+X84+AE84+AL84+AS84+AZ84</f>
        <v>532400</v>
      </c>
      <c r="D84" s="39">
        <f t="shared" si="105"/>
        <v>503400</v>
      </c>
      <c r="E84" s="39">
        <f t="shared" si="105"/>
        <v>430400</v>
      </c>
      <c r="F84" s="39">
        <f t="shared" si="105"/>
        <v>0</v>
      </c>
      <c r="G84" s="39">
        <f t="shared" si="105"/>
        <v>73000</v>
      </c>
      <c r="H84" s="39">
        <f t="shared" si="105"/>
        <v>29000</v>
      </c>
      <c r="I84" s="40">
        <f t="shared" si="105"/>
        <v>0</v>
      </c>
      <c r="J84" s="41">
        <f>K84+O84+P84</f>
        <v>108000</v>
      </c>
      <c r="K84" s="42">
        <f>L84+M84+N84</f>
        <v>79000</v>
      </c>
      <c r="L84" s="43">
        <v>79000</v>
      </c>
      <c r="M84" s="43">
        <v>0</v>
      </c>
      <c r="N84" s="43">
        <v>0</v>
      </c>
      <c r="O84" s="43">
        <v>29000</v>
      </c>
      <c r="P84" s="77">
        <v>0</v>
      </c>
      <c r="Q84" s="44">
        <f>R84+V84+W84</f>
        <v>263400</v>
      </c>
      <c r="R84" s="42">
        <f>S84+T84+U84</f>
        <v>263400</v>
      </c>
      <c r="S84" s="45">
        <v>263400</v>
      </c>
      <c r="T84" s="45">
        <v>0</v>
      </c>
      <c r="U84" s="45">
        <v>0</v>
      </c>
      <c r="V84" s="45">
        <v>0</v>
      </c>
      <c r="W84" s="45">
        <v>0</v>
      </c>
      <c r="X84" s="44">
        <f t="shared" si="91"/>
        <v>73000</v>
      </c>
      <c r="Y84" s="42">
        <f t="shared" si="92"/>
        <v>73000</v>
      </c>
      <c r="Z84" s="45">
        <v>0</v>
      </c>
      <c r="AA84" s="45">
        <v>0</v>
      </c>
      <c r="AB84" s="45">
        <v>73000</v>
      </c>
      <c r="AC84" s="45">
        <v>0</v>
      </c>
      <c r="AD84" s="45">
        <v>0</v>
      </c>
      <c r="AE84" s="44">
        <f>AF84+AJ84+AK84</f>
        <v>88000</v>
      </c>
      <c r="AF84" s="42">
        <f>AG84+AH84+AI84</f>
        <v>88000</v>
      </c>
      <c r="AG84" s="45">
        <v>88000</v>
      </c>
      <c r="AH84" s="45">
        <v>0</v>
      </c>
      <c r="AI84" s="45">
        <v>0</v>
      </c>
      <c r="AJ84" s="45">
        <v>0</v>
      </c>
      <c r="AK84" s="45">
        <v>0</v>
      </c>
      <c r="AL84" s="44">
        <f>AM84+AQ84+AR84</f>
        <v>0</v>
      </c>
      <c r="AM84" s="42">
        <f>AN84+AO84+AP84</f>
        <v>0</v>
      </c>
      <c r="AN84" s="45"/>
      <c r="AO84" s="45"/>
      <c r="AP84" s="45"/>
      <c r="AQ84" s="45"/>
      <c r="AR84" s="46"/>
      <c r="AS84" s="44">
        <f>AT84+AX84+AY84</f>
        <v>0</v>
      </c>
      <c r="AT84" s="42">
        <f>AU84+AV84+AW84</f>
        <v>0</v>
      </c>
      <c r="AU84" s="45"/>
      <c r="AV84" s="45"/>
      <c r="AW84" s="45"/>
      <c r="AX84" s="45"/>
      <c r="AY84" s="46"/>
      <c r="AZ84" s="44">
        <f>BA84+BE84+BF84</f>
        <v>0</v>
      </c>
      <c r="BA84" s="42">
        <f>BB84+BC84+BD84</f>
        <v>0</v>
      </c>
      <c r="BB84" s="45"/>
      <c r="BC84" s="45"/>
      <c r="BD84" s="45"/>
      <c r="BE84" s="45"/>
      <c r="BF84" s="46"/>
    </row>
    <row r="85" spans="1:58" ht="26.25" thickBot="1">
      <c r="A85" s="36">
        <v>69</v>
      </c>
      <c r="B85" s="76" t="s">
        <v>85</v>
      </c>
      <c r="C85" s="99">
        <f aca="true" t="shared" si="106" ref="C85:C120">J85+Q85+X85+AE85+AL85+AS85+AZ85</f>
        <v>82</v>
      </c>
      <c r="D85" s="39">
        <f t="shared" si="30"/>
        <v>0</v>
      </c>
      <c r="E85" s="39">
        <f t="shared" si="31"/>
        <v>0</v>
      </c>
      <c r="F85" s="39">
        <f t="shared" si="32"/>
        <v>0</v>
      </c>
      <c r="G85" s="39">
        <f t="shared" si="33"/>
        <v>0</v>
      </c>
      <c r="H85" s="39">
        <f t="shared" si="34"/>
        <v>59</v>
      </c>
      <c r="I85" s="40">
        <f t="shared" si="35"/>
        <v>23</v>
      </c>
      <c r="J85" s="41">
        <f t="shared" si="93"/>
        <v>70</v>
      </c>
      <c r="K85" s="42">
        <f t="shared" si="94"/>
        <v>0</v>
      </c>
      <c r="L85" s="43">
        <f>L86+L87+L88</f>
        <v>0</v>
      </c>
      <c r="M85" s="43">
        <f>M86+M87+M88</f>
        <v>0</v>
      </c>
      <c r="N85" s="43">
        <f>N86+N87+N88</f>
        <v>0</v>
      </c>
      <c r="O85" s="43">
        <f>O86+O87+O88</f>
        <v>52</v>
      </c>
      <c r="P85" s="43">
        <f>P86+P87+P88</f>
        <v>18</v>
      </c>
      <c r="Q85" s="44">
        <f t="shared" si="95"/>
        <v>0</v>
      </c>
      <c r="R85" s="42">
        <f t="shared" si="96"/>
        <v>0</v>
      </c>
      <c r="S85" s="45">
        <f>S86+S87+S88</f>
        <v>0</v>
      </c>
      <c r="T85" s="45">
        <f>T86+T87+T88</f>
        <v>0</v>
      </c>
      <c r="U85" s="45">
        <f>U86+U87+U88</f>
        <v>0</v>
      </c>
      <c r="V85" s="45">
        <f>V86+V87+V88</f>
        <v>0</v>
      </c>
      <c r="W85" s="45">
        <f>W86+W87+W88</f>
        <v>0</v>
      </c>
      <c r="X85" s="44">
        <f t="shared" si="91"/>
        <v>0</v>
      </c>
      <c r="Y85" s="42">
        <f t="shared" si="92"/>
        <v>0</v>
      </c>
      <c r="Z85" s="45">
        <f>Z86+Z87+Z88</f>
        <v>0</v>
      </c>
      <c r="AA85" s="45">
        <f>AA86+AA87+AA88</f>
        <v>0</v>
      </c>
      <c r="AB85" s="45">
        <f>AB86+AB87+AB88</f>
        <v>0</v>
      </c>
      <c r="AC85" s="45">
        <f>AC86+AC87+AC88</f>
        <v>0</v>
      </c>
      <c r="AD85" s="45">
        <f>AD86+AD87+AD88</f>
        <v>0</v>
      </c>
      <c r="AE85" s="44">
        <f t="shared" si="97"/>
        <v>12</v>
      </c>
      <c r="AF85" s="42">
        <f t="shared" si="98"/>
        <v>0</v>
      </c>
      <c r="AG85" s="45">
        <f>AG86+AG87+AG88</f>
        <v>0</v>
      </c>
      <c r="AH85" s="45">
        <f>AH86+AH87+AH88</f>
        <v>0</v>
      </c>
      <c r="AI85" s="45">
        <f>AI86+AI87+AI88</f>
        <v>0</v>
      </c>
      <c r="AJ85" s="45">
        <f>AJ86+AJ87+AJ88</f>
        <v>7</v>
      </c>
      <c r="AK85" s="45">
        <f>AK86+AK87+AK88</f>
        <v>5</v>
      </c>
      <c r="AL85" s="44">
        <f t="shared" si="99"/>
        <v>0</v>
      </c>
      <c r="AM85" s="42">
        <f t="shared" si="100"/>
        <v>0</v>
      </c>
      <c r="AN85" s="45"/>
      <c r="AO85" s="45"/>
      <c r="AP85" s="45"/>
      <c r="AQ85" s="45"/>
      <c r="AR85" s="46"/>
      <c r="AS85" s="44">
        <f t="shared" si="101"/>
        <v>0</v>
      </c>
      <c r="AT85" s="42">
        <f t="shared" si="102"/>
        <v>0</v>
      </c>
      <c r="AU85" s="45"/>
      <c r="AV85" s="45"/>
      <c r="AW85" s="45"/>
      <c r="AX85" s="45"/>
      <c r="AY85" s="46"/>
      <c r="AZ85" s="44">
        <f t="shared" si="103"/>
        <v>0</v>
      </c>
      <c r="BA85" s="42">
        <f t="shared" si="104"/>
        <v>0</v>
      </c>
      <c r="BB85" s="45"/>
      <c r="BC85" s="45"/>
      <c r="BD85" s="45"/>
      <c r="BE85" s="45"/>
      <c r="BF85" s="46"/>
    </row>
    <row r="86" spans="1:58" ht="12.75">
      <c r="A86" s="25">
        <v>70</v>
      </c>
      <c r="B86" s="76" t="s">
        <v>77</v>
      </c>
      <c r="C86" s="99">
        <f t="shared" si="106"/>
        <v>37</v>
      </c>
      <c r="D86" s="39">
        <f t="shared" si="30"/>
        <v>0</v>
      </c>
      <c r="E86" s="39">
        <f t="shared" si="31"/>
        <v>0</v>
      </c>
      <c r="F86" s="39">
        <f t="shared" si="32"/>
        <v>0</v>
      </c>
      <c r="G86" s="39">
        <f t="shared" si="33"/>
        <v>0</v>
      </c>
      <c r="H86" s="39">
        <f t="shared" si="34"/>
        <v>23</v>
      </c>
      <c r="I86" s="40">
        <f t="shared" si="35"/>
        <v>14</v>
      </c>
      <c r="J86" s="41">
        <f t="shared" si="93"/>
        <v>34</v>
      </c>
      <c r="K86" s="42">
        <f t="shared" si="94"/>
        <v>0</v>
      </c>
      <c r="L86" s="43">
        <v>0</v>
      </c>
      <c r="M86" s="43">
        <v>0</v>
      </c>
      <c r="N86" s="43">
        <v>0</v>
      </c>
      <c r="O86" s="43">
        <v>20</v>
      </c>
      <c r="P86" s="77">
        <v>14</v>
      </c>
      <c r="Q86" s="44">
        <f t="shared" si="95"/>
        <v>0</v>
      </c>
      <c r="R86" s="42">
        <f t="shared" si="96"/>
        <v>0</v>
      </c>
      <c r="S86" s="45">
        <v>0</v>
      </c>
      <c r="T86" s="45">
        <v>0</v>
      </c>
      <c r="U86" s="45">
        <v>0</v>
      </c>
      <c r="V86" s="45">
        <v>0</v>
      </c>
      <c r="W86" s="45">
        <v>0</v>
      </c>
      <c r="X86" s="44">
        <f t="shared" si="91"/>
        <v>0</v>
      </c>
      <c r="Y86" s="42">
        <f t="shared" si="92"/>
        <v>0</v>
      </c>
      <c r="Z86" s="45">
        <v>0</v>
      </c>
      <c r="AA86" s="45">
        <v>0</v>
      </c>
      <c r="AB86" s="45">
        <v>0</v>
      </c>
      <c r="AC86" s="45">
        <v>0</v>
      </c>
      <c r="AD86" s="45">
        <v>0</v>
      </c>
      <c r="AE86" s="44">
        <f t="shared" si="97"/>
        <v>3</v>
      </c>
      <c r="AF86" s="42">
        <f t="shared" si="98"/>
        <v>0</v>
      </c>
      <c r="AG86" s="45">
        <v>0</v>
      </c>
      <c r="AH86" s="45">
        <v>0</v>
      </c>
      <c r="AI86" s="45">
        <v>0</v>
      </c>
      <c r="AJ86" s="45">
        <v>3</v>
      </c>
      <c r="AK86" s="45">
        <v>0</v>
      </c>
      <c r="AL86" s="44">
        <f t="shared" si="99"/>
        <v>0</v>
      </c>
      <c r="AM86" s="42">
        <f t="shared" si="100"/>
        <v>0</v>
      </c>
      <c r="AN86" s="45"/>
      <c r="AO86" s="45"/>
      <c r="AP86" s="45"/>
      <c r="AQ86" s="45"/>
      <c r="AR86" s="46"/>
      <c r="AS86" s="44">
        <f t="shared" si="101"/>
        <v>0</v>
      </c>
      <c r="AT86" s="42">
        <f t="shared" si="102"/>
        <v>0</v>
      </c>
      <c r="AU86" s="45"/>
      <c r="AV86" s="45"/>
      <c r="AW86" s="45"/>
      <c r="AX86" s="45"/>
      <c r="AY86" s="46"/>
      <c r="AZ86" s="44">
        <f t="shared" si="103"/>
        <v>0</v>
      </c>
      <c r="BA86" s="42">
        <f t="shared" si="104"/>
        <v>0</v>
      </c>
      <c r="BB86" s="45"/>
      <c r="BC86" s="45"/>
      <c r="BD86" s="45"/>
      <c r="BE86" s="45"/>
      <c r="BF86" s="46"/>
    </row>
    <row r="87" spans="1:58" ht="13.5" thickBot="1">
      <c r="A87" s="36">
        <v>71</v>
      </c>
      <c r="B87" s="76" t="s">
        <v>78</v>
      </c>
      <c r="C87" s="99">
        <f t="shared" si="106"/>
        <v>22</v>
      </c>
      <c r="D87" s="39">
        <f t="shared" si="30"/>
        <v>0</v>
      </c>
      <c r="E87" s="39">
        <f t="shared" si="31"/>
        <v>0</v>
      </c>
      <c r="F87" s="39">
        <f t="shared" si="32"/>
        <v>0</v>
      </c>
      <c r="G87" s="39">
        <f t="shared" si="33"/>
        <v>0</v>
      </c>
      <c r="H87" s="39">
        <f t="shared" si="34"/>
        <v>17</v>
      </c>
      <c r="I87" s="40">
        <f t="shared" si="35"/>
        <v>5</v>
      </c>
      <c r="J87" s="41">
        <f t="shared" si="93"/>
        <v>14</v>
      </c>
      <c r="K87" s="42">
        <f t="shared" si="94"/>
        <v>0</v>
      </c>
      <c r="L87" s="43">
        <v>0</v>
      </c>
      <c r="M87" s="43">
        <v>0</v>
      </c>
      <c r="N87" s="43">
        <v>0</v>
      </c>
      <c r="O87" s="43">
        <v>14</v>
      </c>
      <c r="P87" s="77">
        <v>0</v>
      </c>
      <c r="Q87" s="44">
        <f t="shared" si="95"/>
        <v>0</v>
      </c>
      <c r="R87" s="42">
        <f t="shared" si="96"/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4">
        <f t="shared" si="91"/>
        <v>0</v>
      </c>
      <c r="Y87" s="42">
        <f t="shared" si="92"/>
        <v>0</v>
      </c>
      <c r="Z87" s="45">
        <v>0</v>
      </c>
      <c r="AA87" s="45">
        <v>0</v>
      </c>
      <c r="AB87" s="45">
        <v>0</v>
      </c>
      <c r="AC87" s="45">
        <v>0</v>
      </c>
      <c r="AD87" s="45">
        <v>0</v>
      </c>
      <c r="AE87" s="44">
        <f t="shared" si="97"/>
        <v>8</v>
      </c>
      <c r="AF87" s="42">
        <f t="shared" si="98"/>
        <v>0</v>
      </c>
      <c r="AG87" s="45">
        <v>0</v>
      </c>
      <c r="AH87" s="45">
        <v>0</v>
      </c>
      <c r="AI87" s="45">
        <v>0</v>
      </c>
      <c r="AJ87" s="45">
        <v>3</v>
      </c>
      <c r="AK87" s="45">
        <v>5</v>
      </c>
      <c r="AL87" s="44">
        <f t="shared" si="99"/>
        <v>0</v>
      </c>
      <c r="AM87" s="42">
        <f t="shared" si="100"/>
        <v>0</v>
      </c>
      <c r="AN87" s="45"/>
      <c r="AO87" s="45"/>
      <c r="AP87" s="45"/>
      <c r="AQ87" s="45"/>
      <c r="AR87" s="46"/>
      <c r="AS87" s="44">
        <f t="shared" si="101"/>
        <v>0</v>
      </c>
      <c r="AT87" s="42">
        <f t="shared" si="102"/>
        <v>0</v>
      </c>
      <c r="AU87" s="45"/>
      <c r="AV87" s="45"/>
      <c r="AW87" s="45"/>
      <c r="AX87" s="45"/>
      <c r="AY87" s="46"/>
      <c r="AZ87" s="44">
        <f t="shared" si="103"/>
        <v>0</v>
      </c>
      <c r="BA87" s="42">
        <f t="shared" si="104"/>
        <v>0</v>
      </c>
      <c r="BB87" s="45"/>
      <c r="BC87" s="45"/>
      <c r="BD87" s="45"/>
      <c r="BE87" s="45"/>
      <c r="BF87" s="46"/>
    </row>
    <row r="88" spans="1:58" ht="12.75">
      <c r="A88" s="25">
        <v>72</v>
      </c>
      <c r="B88" s="76" t="s">
        <v>79</v>
      </c>
      <c r="C88" s="99">
        <f t="shared" si="106"/>
        <v>23</v>
      </c>
      <c r="D88" s="39">
        <f t="shared" si="30"/>
        <v>0</v>
      </c>
      <c r="E88" s="39">
        <f t="shared" si="31"/>
        <v>0</v>
      </c>
      <c r="F88" s="39">
        <f t="shared" si="32"/>
        <v>0</v>
      </c>
      <c r="G88" s="39">
        <f t="shared" si="33"/>
        <v>0</v>
      </c>
      <c r="H88" s="39">
        <f t="shared" si="34"/>
        <v>19</v>
      </c>
      <c r="I88" s="40">
        <f t="shared" si="35"/>
        <v>4</v>
      </c>
      <c r="J88" s="41">
        <f t="shared" si="93"/>
        <v>22</v>
      </c>
      <c r="K88" s="42">
        <f t="shared" si="94"/>
        <v>0</v>
      </c>
      <c r="L88" s="43">
        <v>0</v>
      </c>
      <c r="M88" s="43">
        <v>0</v>
      </c>
      <c r="N88" s="43">
        <v>0</v>
      </c>
      <c r="O88" s="43">
        <v>18</v>
      </c>
      <c r="P88" s="77">
        <v>4</v>
      </c>
      <c r="Q88" s="44">
        <f t="shared" si="95"/>
        <v>0</v>
      </c>
      <c r="R88" s="42">
        <f t="shared" si="96"/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4">
        <f t="shared" si="91"/>
        <v>0</v>
      </c>
      <c r="Y88" s="42">
        <f t="shared" si="92"/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4">
        <f t="shared" si="97"/>
        <v>1</v>
      </c>
      <c r="AF88" s="42">
        <f t="shared" si="98"/>
        <v>0</v>
      </c>
      <c r="AG88" s="45">
        <v>0</v>
      </c>
      <c r="AH88" s="45">
        <v>0</v>
      </c>
      <c r="AI88" s="45">
        <v>0</v>
      </c>
      <c r="AJ88" s="45">
        <v>1</v>
      </c>
      <c r="AK88" s="45">
        <v>0</v>
      </c>
      <c r="AL88" s="44">
        <f t="shared" si="99"/>
        <v>0</v>
      </c>
      <c r="AM88" s="42">
        <f t="shared" si="100"/>
        <v>0</v>
      </c>
      <c r="AN88" s="45"/>
      <c r="AO88" s="45"/>
      <c r="AP88" s="45"/>
      <c r="AQ88" s="45"/>
      <c r="AR88" s="46"/>
      <c r="AS88" s="44">
        <f t="shared" si="101"/>
        <v>0</v>
      </c>
      <c r="AT88" s="42">
        <f t="shared" si="102"/>
        <v>0</v>
      </c>
      <c r="AU88" s="45"/>
      <c r="AV88" s="45"/>
      <c r="AW88" s="45"/>
      <c r="AX88" s="45"/>
      <c r="AY88" s="46"/>
      <c r="AZ88" s="44">
        <f t="shared" si="103"/>
        <v>0</v>
      </c>
      <c r="BA88" s="42">
        <f t="shared" si="104"/>
        <v>0</v>
      </c>
      <c r="BB88" s="45"/>
      <c r="BC88" s="45"/>
      <c r="BD88" s="45"/>
      <c r="BE88" s="45"/>
      <c r="BF88" s="46"/>
    </row>
    <row r="89" spans="1:58" ht="13.5" thickBot="1">
      <c r="A89" s="36">
        <v>73</v>
      </c>
      <c r="B89" s="76" t="s">
        <v>80</v>
      </c>
      <c r="C89" s="99">
        <f>J89+Q89+X89+AE89</f>
        <v>0</v>
      </c>
      <c r="D89" s="39">
        <f t="shared" si="30"/>
        <v>0</v>
      </c>
      <c r="E89" s="39">
        <f t="shared" si="31"/>
        <v>0</v>
      </c>
      <c r="F89" s="39">
        <f t="shared" si="32"/>
        <v>0</v>
      </c>
      <c r="G89" s="39">
        <f t="shared" si="33"/>
        <v>0</v>
      </c>
      <c r="H89" s="39">
        <f t="shared" si="34"/>
        <v>0</v>
      </c>
      <c r="I89" s="40">
        <f t="shared" si="35"/>
        <v>3</v>
      </c>
      <c r="J89" s="41">
        <f t="shared" si="93"/>
        <v>0</v>
      </c>
      <c r="K89" s="42">
        <f t="shared" si="94"/>
        <v>0</v>
      </c>
      <c r="L89" s="43">
        <v>0</v>
      </c>
      <c r="M89" s="43">
        <v>0</v>
      </c>
      <c r="N89" s="43">
        <v>0</v>
      </c>
      <c r="O89" s="43">
        <v>0</v>
      </c>
      <c r="P89" s="77">
        <v>0</v>
      </c>
      <c r="Q89" s="44">
        <f t="shared" si="95"/>
        <v>0</v>
      </c>
      <c r="R89" s="42">
        <f t="shared" si="96"/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4">
        <f t="shared" si="91"/>
        <v>0</v>
      </c>
      <c r="Y89" s="42">
        <f t="shared" si="92"/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4">
        <f t="shared" si="97"/>
        <v>0</v>
      </c>
      <c r="AF89" s="42">
        <f t="shared" si="98"/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4">
        <f t="shared" si="99"/>
        <v>3</v>
      </c>
      <c r="AM89" s="42">
        <f t="shared" si="100"/>
        <v>0</v>
      </c>
      <c r="AN89" s="45"/>
      <c r="AO89" s="45"/>
      <c r="AP89" s="45"/>
      <c r="AQ89" s="45"/>
      <c r="AR89" s="46">
        <v>3</v>
      </c>
      <c r="AS89" s="44">
        <f t="shared" si="101"/>
        <v>0</v>
      </c>
      <c r="AT89" s="42">
        <f t="shared" si="102"/>
        <v>0</v>
      </c>
      <c r="AU89" s="45"/>
      <c r="AV89" s="45"/>
      <c r="AW89" s="45"/>
      <c r="AX89" s="45"/>
      <c r="AY89" s="46"/>
      <c r="AZ89" s="44">
        <f t="shared" si="103"/>
        <v>0</v>
      </c>
      <c r="BA89" s="42">
        <f t="shared" si="104"/>
        <v>0</v>
      </c>
      <c r="BB89" s="45"/>
      <c r="BC89" s="45"/>
      <c r="BD89" s="45"/>
      <c r="BE89" s="45"/>
      <c r="BF89" s="46"/>
    </row>
    <row r="90" spans="1:58" ht="38.25">
      <c r="A90" s="25">
        <v>74</v>
      </c>
      <c r="B90" s="76" t="s">
        <v>86</v>
      </c>
      <c r="C90" s="99">
        <f t="shared" si="106"/>
        <v>21246</v>
      </c>
      <c r="D90" s="39">
        <f t="shared" si="30"/>
        <v>21232</v>
      </c>
      <c r="E90" s="39">
        <f t="shared" si="31"/>
        <v>14803</v>
      </c>
      <c r="F90" s="39">
        <f t="shared" si="32"/>
        <v>0</v>
      </c>
      <c r="G90" s="39">
        <f t="shared" si="33"/>
        <v>6429</v>
      </c>
      <c r="H90" s="39">
        <f t="shared" si="34"/>
        <v>14</v>
      </c>
      <c r="I90" s="40">
        <f t="shared" si="35"/>
        <v>0</v>
      </c>
      <c r="J90" s="41">
        <f t="shared" si="93"/>
        <v>185</v>
      </c>
      <c r="K90" s="42">
        <f t="shared" si="94"/>
        <v>171</v>
      </c>
      <c r="L90" s="43">
        <f>L91+L92+L93</f>
        <v>171</v>
      </c>
      <c r="M90" s="43">
        <f>M91+M92+M93</f>
        <v>0</v>
      </c>
      <c r="N90" s="43">
        <f>N91+N92+N93</f>
        <v>0</v>
      </c>
      <c r="O90" s="43">
        <f>O91+O92+O93</f>
        <v>14</v>
      </c>
      <c r="P90" s="43">
        <f>P91+P92+P93</f>
        <v>0</v>
      </c>
      <c r="Q90" s="44">
        <f t="shared" si="95"/>
        <v>14627</v>
      </c>
      <c r="R90" s="42">
        <f t="shared" si="96"/>
        <v>14627</v>
      </c>
      <c r="S90" s="45">
        <f>S91+S92+S93</f>
        <v>14627</v>
      </c>
      <c r="T90" s="45">
        <f>T91+T92+T93</f>
        <v>0</v>
      </c>
      <c r="U90" s="45">
        <f>U91+U92+U93</f>
        <v>0</v>
      </c>
      <c r="V90" s="45">
        <f>V91+V92+V93</f>
        <v>0</v>
      </c>
      <c r="W90" s="45">
        <f>W91+W92+W93</f>
        <v>0</v>
      </c>
      <c r="X90" s="44">
        <f t="shared" si="91"/>
        <v>6429</v>
      </c>
      <c r="Y90" s="42">
        <f t="shared" si="92"/>
        <v>6429</v>
      </c>
      <c r="Z90" s="45">
        <f>Z91+Z92+Z93</f>
        <v>0</v>
      </c>
      <c r="AA90" s="45">
        <f>AA91+AA92+AA93</f>
        <v>0</v>
      </c>
      <c r="AB90" s="45">
        <f>AB91+AB92+AB93</f>
        <v>6429</v>
      </c>
      <c r="AC90" s="45">
        <f>AC91+AC92+AC93</f>
        <v>0</v>
      </c>
      <c r="AD90" s="45">
        <f>AD91+AD92+AD93</f>
        <v>0</v>
      </c>
      <c r="AE90" s="44">
        <f t="shared" si="97"/>
        <v>5</v>
      </c>
      <c r="AF90" s="42">
        <f t="shared" si="98"/>
        <v>5</v>
      </c>
      <c r="AG90" s="45">
        <f>AG91+AG92+AG93</f>
        <v>5</v>
      </c>
      <c r="AH90" s="45">
        <f>AH91+AH92+AH93</f>
        <v>0</v>
      </c>
      <c r="AI90" s="45">
        <f>AI91+AI92+AI93</f>
        <v>0</v>
      </c>
      <c r="AJ90" s="45">
        <f>AJ91+AJ92+AJ93</f>
        <v>0</v>
      </c>
      <c r="AK90" s="45">
        <f>AK91+AK92+AK93</f>
        <v>0</v>
      </c>
      <c r="AL90" s="44">
        <f t="shared" si="99"/>
        <v>0</v>
      </c>
      <c r="AM90" s="42">
        <f t="shared" si="100"/>
        <v>0</v>
      </c>
      <c r="AN90" s="45"/>
      <c r="AO90" s="45"/>
      <c r="AP90" s="45"/>
      <c r="AQ90" s="45"/>
      <c r="AR90" s="46"/>
      <c r="AS90" s="44">
        <f t="shared" si="101"/>
        <v>0</v>
      </c>
      <c r="AT90" s="42">
        <f t="shared" si="102"/>
        <v>0</v>
      </c>
      <c r="AU90" s="45"/>
      <c r="AV90" s="45"/>
      <c r="AW90" s="45"/>
      <c r="AX90" s="45"/>
      <c r="AY90" s="46"/>
      <c r="AZ90" s="44">
        <f t="shared" si="103"/>
        <v>0</v>
      </c>
      <c r="BA90" s="42">
        <f t="shared" si="104"/>
        <v>0</v>
      </c>
      <c r="BB90" s="45"/>
      <c r="BC90" s="45"/>
      <c r="BD90" s="45"/>
      <c r="BE90" s="45"/>
      <c r="BF90" s="46"/>
    </row>
    <row r="91" spans="1:58" ht="13.5" thickBot="1">
      <c r="A91" s="36">
        <v>75</v>
      </c>
      <c r="B91" s="76" t="s">
        <v>77</v>
      </c>
      <c r="C91" s="99">
        <f t="shared" si="106"/>
        <v>12866</v>
      </c>
      <c r="D91" s="39">
        <f t="shared" si="30"/>
        <v>12866</v>
      </c>
      <c r="E91" s="39">
        <f t="shared" si="31"/>
        <v>8565</v>
      </c>
      <c r="F91" s="39">
        <f t="shared" si="32"/>
        <v>0</v>
      </c>
      <c r="G91" s="39">
        <f t="shared" si="33"/>
        <v>4301</v>
      </c>
      <c r="H91" s="39">
        <f t="shared" si="34"/>
        <v>0</v>
      </c>
      <c r="I91" s="40">
        <f t="shared" si="35"/>
        <v>0</v>
      </c>
      <c r="J91" s="41">
        <f t="shared" si="93"/>
        <v>0</v>
      </c>
      <c r="K91" s="42">
        <f t="shared" si="94"/>
        <v>0</v>
      </c>
      <c r="L91" s="43">
        <v>0</v>
      </c>
      <c r="M91" s="43">
        <v>0</v>
      </c>
      <c r="N91" s="43">
        <v>0</v>
      </c>
      <c r="O91" s="43">
        <v>0</v>
      </c>
      <c r="P91" s="77">
        <v>0</v>
      </c>
      <c r="Q91" s="44">
        <f t="shared" si="95"/>
        <v>8560</v>
      </c>
      <c r="R91" s="42">
        <f t="shared" si="96"/>
        <v>8560</v>
      </c>
      <c r="S91" s="45">
        <v>8560</v>
      </c>
      <c r="T91" s="45">
        <v>0</v>
      </c>
      <c r="U91" s="45">
        <v>0</v>
      </c>
      <c r="V91" s="45">
        <v>0</v>
      </c>
      <c r="W91" s="45">
        <v>0</v>
      </c>
      <c r="X91" s="44">
        <f t="shared" si="91"/>
        <v>4301</v>
      </c>
      <c r="Y91" s="42">
        <f t="shared" si="92"/>
        <v>4301</v>
      </c>
      <c r="Z91" s="45">
        <v>0</v>
      </c>
      <c r="AA91" s="45">
        <v>0</v>
      </c>
      <c r="AB91" s="45">
        <v>4301</v>
      </c>
      <c r="AC91" s="45">
        <v>0</v>
      </c>
      <c r="AD91" s="45">
        <v>0</v>
      </c>
      <c r="AE91" s="44">
        <f t="shared" si="97"/>
        <v>5</v>
      </c>
      <c r="AF91" s="42">
        <f t="shared" si="98"/>
        <v>5</v>
      </c>
      <c r="AG91" s="45">
        <v>5</v>
      </c>
      <c r="AH91" s="45">
        <v>0</v>
      </c>
      <c r="AI91" s="45">
        <v>0</v>
      </c>
      <c r="AJ91" s="45">
        <v>0</v>
      </c>
      <c r="AK91" s="45">
        <v>0</v>
      </c>
      <c r="AL91" s="44">
        <f t="shared" si="99"/>
        <v>0</v>
      </c>
      <c r="AM91" s="42">
        <f t="shared" si="100"/>
        <v>0</v>
      </c>
      <c r="AN91" s="45"/>
      <c r="AO91" s="45"/>
      <c r="AP91" s="45"/>
      <c r="AQ91" s="45"/>
      <c r="AR91" s="46"/>
      <c r="AS91" s="44">
        <f t="shared" si="101"/>
        <v>0</v>
      </c>
      <c r="AT91" s="42">
        <f t="shared" si="102"/>
        <v>0</v>
      </c>
      <c r="AU91" s="45"/>
      <c r="AV91" s="45"/>
      <c r="AW91" s="45"/>
      <c r="AX91" s="45"/>
      <c r="AY91" s="46"/>
      <c r="AZ91" s="44">
        <f t="shared" si="103"/>
        <v>0</v>
      </c>
      <c r="BA91" s="42">
        <f t="shared" si="104"/>
        <v>0</v>
      </c>
      <c r="BB91" s="45"/>
      <c r="BC91" s="45"/>
      <c r="BD91" s="45"/>
      <c r="BE91" s="45"/>
      <c r="BF91" s="46"/>
    </row>
    <row r="92" spans="1:58" ht="12.75">
      <c r="A92" s="25">
        <v>76</v>
      </c>
      <c r="B92" s="76" t="s">
        <v>78</v>
      </c>
      <c r="C92" s="99">
        <f t="shared" si="106"/>
        <v>7413</v>
      </c>
      <c r="D92" s="39">
        <f t="shared" si="30"/>
        <v>7399</v>
      </c>
      <c r="E92" s="39">
        <f t="shared" si="31"/>
        <v>5271</v>
      </c>
      <c r="F92" s="39">
        <f t="shared" si="32"/>
        <v>0</v>
      </c>
      <c r="G92" s="39">
        <f t="shared" si="33"/>
        <v>2128</v>
      </c>
      <c r="H92" s="39">
        <f t="shared" si="34"/>
        <v>14</v>
      </c>
      <c r="I92" s="40">
        <f t="shared" si="35"/>
        <v>0</v>
      </c>
      <c r="J92" s="41">
        <f t="shared" si="93"/>
        <v>14</v>
      </c>
      <c r="K92" s="42">
        <f t="shared" si="94"/>
        <v>0</v>
      </c>
      <c r="L92" s="43">
        <v>0</v>
      </c>
      <c r="M92" s="43">
        <v>0</v>
      </c>
      <c r="N92" s="43">
        <v>0</v>
      </c>
      <c r="O92" s="43">
        <v>14</v>
      </c>
      <c r="P92" s="77">
        <v>0</v>
      </c>
      <c r="Q92" s="44">
        <f t="shared" si="95"/>
        <v>5271</v>
      </c>
      <c r="R92" s="42">
        <f t="shared" si="96"/>
        <v>5271</v>
      </c>
      <c r="S92" s="45">
        <v>5271</v>
      </c>
      <c r="T92" s="45">
        <v>0</v>
      </c>
      <c r="U92" s="45">
        <v>0</v>
      </c>
      <c r="V92" s="45">
        <v>0</v>
      </c>
      <c r="W92" s="45">
        <v>0</v>
      </c>
      <c r="X92" s="44">
        <f t="shared" si="91"/>
        <v>2128</v>
      </c>
      <c r="Y92" s="42">
        <f t="shared" si="92"/>
        <v>2128</v>
      </c>
      <c r="Z92" s="45">
        <v>0</v>
      </c>
      <c r="AA92" s="45">
        <v>0</v>
      </c>
      <c r="AB92" s="45">
        <v>2128</v>
      </c>
      <c r="AC92" s="45">
        <v>0</v>
      </c>
      <c r="AD92" s="45">
        <v>0</v>
      </c>
      <c r="AE92" s="44">
        <f t="shared" si="97"/>
        <v>0</v>
      </c>
      <c r="AF92" s="42">
        <f t="shared" si="98"/>
        <v>0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4">
        <f t="shared" si="99"/>
        <v>0</v>
      </c>
      <c r="AM92" s="42">
        <f t="shared" si="100"/>
        <v>0</v>
      </c>
      <c r="AN92" s="45"/>
      <c r="AO92" s="45"/>
      <c r="AP92" s="45"/>
      <c r="AQ92" s="45"/>
      <c r="AR92" s="46"/>
      <c r="AS92" s="44">
        <f t="shared" si="101"/>
        <v>0</v>
      </c>
      <c r="AT92" s="42">
        <f t="shared" si="102"/>
        <v>0</v>
      </c>
      <c r="AU92" s="45"/>
      <c r="AV92" s="45"/>
      <c r="AW92" s="45"/>
      <c r="AX92" s="45"/>
      <c r="AY92" s="46"/>
      <c r="AZ92" s="44">
        <f t="shared" si="103"/>
        <v>0</v>
      </c>
      <c r="BA92" s="42">
        <f t="shared" si="104"/>
        <v>0</v>
      </c>
      <c r="BB92" s="45"/>
      <c r="BC92" s="45"/>
      <c r="BD92" s="45"/>
      <c r="BE92" s="45"/>
      <c r="BF92" s="46"/>
    </row>
    <row r="93" spans="1:58" ht="13.5" thickBot="1">
      <c r="A93" s="36">
        <v>77</v>
      </c>
      <c r="B93" s="79" t="s">
        <v>79</v>
      </c>
      <c r="C93" s="100">
        <f t="shared" si="106"/>
        <v>967</v>
      </c>
      <c r="D93" s="81">
        <f t="shared" si="30"/>
        <v>967</v>
      </c>
      <c r="E93" s="81">
        <f t="shared" si="31"/>
        <v>967</v>
      </c>
      <c r="F93" s="81">
        <f t="shared" si="32"/>
        <v>0</v>
      </c>
      <c r="G93" s="81">
        <f t="shared" si="33"/>
        <v>0</v>
      </c>
      <c r="H93" s="81">
        <f t="shared" si="34"/>
        <v>0</v>
      </c>
      <c r="I93" s="82">
        <f t="shared" si="35"/>
        <v>0</v>
      </c>
      <c r="J93" s="101">
        <f t="shared" si="93"/>
        <v>171</v>
      </c>
      <c r="K93" s="87">
        <f t="shared" si="94"/>
        <v>171</v>
      </c>
      <c r="L93" s="84">
        <v>171</v>
      </c>
      <c r="M93" s="84">
        <v>0</v>
      </c>
      <c r="N93" s="84">
        <v>0</v>
      </c>
      <c r="O93" s="84">
        <v>0</v>
      </c>
      <c r="P93" s="85">
        <v>0</v>
      </c>
      <c r="Q93" s="86">
        <f t="shared" si="95"/>
        <v>796</v>
      </c>
      <c r="R93" s="87">
        <f t="shared" si="96"/>
        <v>796</v>
      </c>
      <c r="S93" s="45">
        <v>796</v>
      </c>
      <c r="T93" s="88">
        <v>0</v>
      </c>
      <c r="U93" s="88">
        <v>0</v>
      </c>
      <c r="V93" s="88">
        <v>0</v>
      </c>
      <c r="W93" s="89">
        <v>0</v>
      </c>
      <c r="X93" s="86">
        <f t="shared" si="91"/>
        <v>0</v>
      </c>
      <c r="Y93" s="87">
        <f t="shared" si="92"/>
        <v>0</v>
      </c>
      <c r="Z93" s="45">
        <v>0</v>
      </c>
      <c r="AA93" s="88">
        <v>0</v>
      </c>
      <c r="AB93" s="88">
        <v>0</v>
      </c>
      <c r="AC93" s="88">
        <v>0</v>
      </c>
      <c r="AD93" s="89">
        <v>0</v>
      </c>
      <c r="AE93" s="86">
        <f t="shared" si="97"/>
        <v>0</v>
      </c>
      <c r="AF93" s="87">
        <f t="shared" si="98"/>
        <v>0</v>
      </c>
      <c r="AG93" s="88">
        <v>0</v>
      </c>
      <c r="AH93" s="88">
        <v>0</v>
      </c>
      <c r="AI93" s="88">
        <v>0</v>
      </c>
      <c r="AJ93" s="88">
        <v>0</v>
      </c>
      <c r="AK93" s="89">
        <v>0</v>
      </c>
      <c r="AL93" s="86">
        <f t="shared" si="99"/>
        <v>0</v>
      </c>
      <c r="AM93" s="87">
        <f t="shared" si="100"/>
        <v>0</v>
      </c>
      <c r="AN93" s="88"/>
      <c r="AO93" s="88"/>
      <c r="AP93" s="88"/>
      <c r="AQ93" s="88"/>
      <c r="AR93" s="89"/>
      <c r="AS93" s="86">
        <f t="shared" si="101"/>
        <v>0</v>
      </c>
      <c r="AT93" s="87">
        <f t="shared" si="102"/>
        <v>0</v>
      </c>
      <c r="AU93" s="88"/>
      <c r="AV93" s="88"/>
      <c r="AW93" s="88"/>
      <c r="AX93" s="88"/>
      <c r="AY93" s="89"/>
      <c r="AZ93" s="86">
        <f t="shared" si="103"/>
        <v>0</v>
      </c>
      <c r="BA93" s="87">
        <f t="shared" si="104"/>
        <v>0</v>
      </c>
      <c r="BB93" s="88"/>
      <c r="BC93" s="88"/>
      <c r="BD93" s="88"/>
      <c r="BE93" s="88"/>
      <c r="BF93" s="89"/>
    </row>
    <row r="94" spans="1:58" ht="12.75" customHeight="1" thickBot="1">
      <c r="A94" s="116"/>
      <c r="B94" s="117" t="s">
        <v>87</v>
      </c>
      <c r="C94" s="118"/>
      <c r="D94" s="118"/>
      <c r="E94" s="118"/>
      <c r="F94" s="118"/>
      <c r="G94" s="118"/>
      <c r="H94" s="51"/>
      <c r="I94" s="51"/>
      <c r="J94" s="51"/>
      <c r="K94" s="51"/>
      <c r="L94" s="108"/>
      <c r="M94" s="108"/>
      <c r="N94" s="108"/>
      <c r="O94" s="108"/>
      <c r="P94" s="108"/>
      <c r="Q94" s="51"/>
      <c r="R94" s="51"/>
      <c r="S94" s="119"/>
      <c r="T94" s="119"/>
      <c r="U94" s="119"/>
      <c r="V94" s="119"/>
      <c r="W94" s="120"/>
      <c r="X94" s="51"/>
      <c r="Y94" s="51"/>
      <c r="Z94" s="119"/>
      <c r="AA94" s="119"/>
      <c r="AB94" s="119"/>
      <c r="AC94" s="119"/>
      <c r="AD94" s="120"/>
      <c r="AE94" s="51"/>
      <c r="AF94" s="51"/>
      <c r="AG94" s="122"/>
      <c r="AH94" s="122"/>
      <c r="AI94" s="122"/>
      <c r="AJ94" s="122"/>
      <c r="AK94" s="122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123"/>
      <c r="AZ94" s="121"/>
      <c r="BA94" s="51"/>
      <c r="BB94" s="51"/>
      <c r="BC94" s="51"/>
      <c r="BD94" s="51"/>
      <c r="BE94" s="51"/>
      <c r="BF94" s="123"/>
    </row>
    <row r="95" spans="1:58" ht="12.75" customHeight="1">
      <c r="A95" s="124">
        <v>78</v>
      </c>
      <c r="B95" s="125" t="s">
        <v>88</v>
      </c>
      <c r="C95" s="98">
        <f aca="true" t="shared" si="107" ref="C95:H97">J95+Q95+X95+AE95+AL95+AS95+AZ95</f>
        <v>7719</v>
      </c>
      <c r="D95" s="28">
        <f t="shared" si="107"/>
        <v>86</v>
      </c>
      <c r="E95" s="28">
        <f t="shared" si="107"/>
        <v>64</v>
      </c>
      <c r="F95" s="28">
        <f t="shared" si="107"/>
        <v>22</v>
      </c>
      <c r="G95" s="28">
        <f t="shared" si="107"/>
        <v>0</v>
      </c>
      <c r="H95" s="28">
        <f t="shared" si="107"/>
        <v>3255</v>
      </c>
      <c r="I95" s="29">
        <f t="shared" si="35"/>
        <v>4378</v>
      </c>
      <c r="J95" s="33">
        <f t="shared" si="93"/>
        <v>3647</v>
      </c>
      <c r="K95" s="31">
        <f t="shared" si="94"/>
        <v>10</v>
      </c>
      <c r="L95" s="126">
        <v>6</v>
      </c>
      <c r="M95" s="126">
        <v>4</v>
      </c>
      <c r="N95" s="126">
        <v>0</v>
      </c>
      <c r="O95" s="126">
        <v>1530</v>
      </c>
      <c r="P95" s="125">
        <v>2107</v>
      </c>
      <c r="Q95" s="33">
        <f t="shared" si="95"/>
        <v>1932</v>
      </c>
      <c r="R95" s="31">
        <f t="shared" si="96"/>
        <v>28</v>
      </c>
      <c r="S95" s="71">
        <v>17</v>
      </c>
      <c r="T95" s="71">
        <v>11</v>
      </c>
      <c r="U95" s="71">
        <v>0</v>
      </c>
      <c r="V95" s="127">
        <v>1105</v>
      </c>
      <c r="W95" s="71">
        <v>799</v>
      </c>
      <c r="X95" s="33">
        <f aca="true" t="shared" si="108" ref="X95:X106">Y95+AC95+AD95</f>
        <v>1064</v>
      </c>
      <c r="Y95" s="31">
        <f aca="true" t="shared" si="109" ref="Y95:Y106">Z95+AA95+AB95</f>
        <v>19</v>
      </c>
      <c r="Z95" s="71">
        <v>13</v>
      </c>
      <c r="AA95" s="71">
        <v>6</v>
      </c>
      <c r="AB95" s="71">
        <v>0</v>
      </c>
      <c r="AC95" s="127">
        <v>262</v>
      </c>
      <c r="AD95" s="71">
        <v>783</v>
      </c>
      <c r="AE95" s="33">
        <f t="shared" si="97"/>
        <v>1076</v>
      </c>
      <c r="AF95" s="31">
        <f t="shared" si="98"/>
        <v>29</v>
      </c>
      <c r="AG95" s="71">
        <v>28</v>
      </c>
      <c r="AH95" s="130">
        <v>1</v>
      </c>
      <c r="AI95" s="71">
        <v>0</v>
      </c>
      <c r="AJ95" s="130">
        <v>358</v>
      </c>
      <c r="AK95" s="131">
        <v>689</v>
      </c>
      <c r="AL95" s="33">
        <f t="shared" si="99"/>
        <v>0</v>
      </c>
      <c r="AM95" s="31">
        <f t="shared" si="100"/>
        <v>0</v>
      </c>
      <c r="AN95" s="128"/>
      <c r="AO95" s="128"/>
      <c r="AP95" s="128"/>
      <c r="AQ95" s="128"/>
      <c r="AR95" s="129"/>
      <c r="AS95" s="33">
        <f t="shared" si="101"/>
        <v>0</v>
      </c>
      <c r="AT95" s="31">
        <f t="shared" si="102"/>
        <v>0</v>
      </c>
      <c r="AU95" s="128"/>
      <c r="AV95" s="128"/>
      <c r="AW95" s="128"/>
      <c r="AX95" s="128"/>
      <c r="AY95" s="129"/>
      <c r="AZ95" s="33">
        <f>BA95+BE95+BF95</f>
        <v>0</v>
      </c>
      <c r="BA95" s="31">
        <f>BB95+BC95+BD95</f>
        <v>0</v>
      </c>
      <c r="BB95" s="128"/>
      <c r="BC95" s="128"/>
      <c r="BD95" s="128"/>
      <c r="BE95" s="128"/>
      <c r="BF95" s="129"/>
    </row>
    <row r="96" spans="1:58" ht="12.75" customHeight="1" thickBot="1">
      <c r="A96" s="132">
        <v>79</v>
      </c>
      <c r="B96" s="76" t="s">
        <v>73</v>
      </c>
      <c r="C96" s="99">
        <f t="shared" si="107"/>
        <v>23</v>
      </c>
      <c r="D96" s="39">
        <f t="shared" si="107"/>
        <v>14</v>
      </c>
      <c r="E96" s="39">
        <f t="shared" si="107"/>
        <v>12</v>
      </c>
      <c r="F96" s="39">
        <f t="shared" si="107"/>
        <v>2</v>
      </c>
      <c r="G96" s="39">
        <f t="shared" si="107"/>
        <v>0</v>
      </c>
      <c r="H96" s="39">
        <f t="shared" si="107"/>
        <v>7</v>
      </c>
      <c r="I96" s="40">
        <f t="shared" si="35"/>
        <v>2</v>
      </c>
      <c r="J96" s="133">
        <f t="shared" si="93"/>
        <v>3</v>
      </c>
      <c r="K96" s="70">
        <f t="shared" si="94"/>
        <v>3</v>
      </c>
      <c r="L96" s="134">
        <v>2</v>
      </c>
      <c r="M96" s="134">
        <v>1</v>
      </c>
      <c r="N96" s="134">
        <v>0</v>
      </c>
      <c r="O96" s="134">
        <v>0</v>
      </c>
      <c r="P96" s="135">
        <v>0</v>
      </c>
      <c r="Q96" s="133">
        <f t="shared" si="95"/>
        <v>2</v>
      </c>
      <c r="R96" s="70">
        <f t="shared" si="96"/>
        <v>2</v>
      </c>
      <c r="S96" s="45">
        <v>1</v>
      </c>
      <c r="T96" s="45">
        <v>1</v>
      </c>
      <c r="U96" s="45">
        <v>0</v>
      </c>
      <c r="V96" s="45">
        <v>0</v>
      </c>
      <c r="W96" s="45">
        <v>0</v>
      </c>
      <c r="X96" s="133">
        <f t="shared" si="108"/>
        <v>8</v>
      </c>
      <c r="Y96" s="70">
        <f t="shared" si="109"/>
        <v>0</v>
      </c>
      <c r="Z96" s="45">
        <v>0</v>
      </c>
      <c r="AA96" s="45">
        <v>0</v>
      </c>
      <c r="AB96" s="45">
        <v>0</v>
      </c>
      <c r="AC96" s="45">
        <v>6</v>
      </c>
      <c r="AD96" s="45">
        <v>2</v>
      </c>
      <c r="AE96" s="133">
        <f t="shared" si="97"/>
        <v>10</v>
      </c>
      <c r="AF96" s="70">
        <f t="shared" si="98"/>
        <v>9</v>
      </c>
      <c r="AG96" s="45">
        <v>9</v>
      </c>
      <c r="AH96" s="45">
        <v>0</v>
      </c>
      <c r="AI96" s="45">
        <v>0</v>
      </c>
      <c r="AJ96" s="45">
        <v>1</v>
      </c>
      <c r="AK96" s="45">
        <v>0</v>
      </c>
      <c r="AL96" s="133">
        <f t="shared" si="99"/>
        <v>0</v>
      </c>
      <c r="AM96" s="70">
        <f t="shared" si="100"/>
        <v>0</v>
      </c>
      <c r="AN96" s="136"/>
      <c r="AO96" s="136"/>
      <c r="AP96" s="136"/>
      <c r="AQ96" s="136"/>
      <c r="AR96" s="137"/>
      <c r="AS96" s="133">
        <f t="shared" si="101"/>
        <v>0</v>
      </c>
      <c r="AT96" s="70">
        <f t="shared" si="102"/>
        <v>0</v>
      </c>
      <c r="AU96" s="136"/>
      <c r="AV96" s="136"/>
      <c r="AW96" s="136"/>
      <c r="AX96" s="136"/>
      <c r="AY96" s="137"/>
      <c r="AZ96" s="133">
        <f>BA96+BE96+BF96</f>
        <v>0</v>
      </c>
      <c r="BA96" s="70">
        <f>BB96+BC96+BD96</f>
        <v>0</v>
      </c>
      <c r="BB96" s="136"/>
      <c r="BC96" s="136"/>
      <c r="BD96" s="136"/>
      <c r="BE96" s="136"/>
      <c r="BF96" s="137"/>
    </row>
    <row r="97" spans="1:58" ht="12.75" customHeight="1">
      <c r="A97" s="124">
        <v>80</v>
      </c>
      <c r="B97" s="76" t="s">
        <v>74</v>
      </c>
      <c r="C97" s="99">
        <f t="shared" si="107"/>
        <v>33200</v>
      </c>
      <c r="D97" s="39">
        <f t="shared" si="107"/>
        <v>20000</v>
      </c>
      <c r="E97" s="39">
        <f t="shared" si="107"/>
        <v>16800</v>
      </c>
      <c r="F97" s="39">
        <f t="shared" si="107"/>
        <v>3200</v>
      </c>
      <c r="G97" s="39">
        <f t="shared" si="107"/>
        <v>0</v>
      </c>
      <c r="H97" s="39">
        <f t="shared" si="107"/>
        <v>11200</v>
      </c>
      <c r="I97" s="40">
        <f t="shared" si="35"/>
        <v>2000</v>
      </c>
      <c r="J97" s="133">
        <f t="shared" si="93"/>
        <v>2200</v>
      </c>
      <c r="K97" s="70">
        <f t="shared" si="94"/>
        <v>2200</v>
      </c>
      <c r="L97" s="134">
        <v>2000</v>
      </c>
      <c r="M97" s="134">
        <v>200</v>
      </c>
      <c r="N97" s="134">
        <v>0</v>
      </c>
      <c r="O97" s="134">
        <v>0</v>
      </c>
      <c r="P97" s="135">
        <v>0</v>
      </c>
      <c r="Q97" s="133">
        <f t="shared" si="95"/>
        <v>4000</v>
      </c>
      <c r="R97" s="70">
        <f t="shared" si="96"/>
        <v>4000</v>
      </c>
      <c r="S97" s="45">
        <v>1000</v>
      </c>
      <c r="T97" s="45">
        <v>3000</v>
      </c>
      <c r="U97" s="45">
        <v>0</v>
      </c>
      <c r="V97" s="45">
        <v>0</v>
      </c>
      <c r="W97" s="45">
        <v>0</v>
      </c>
      <c r="X97" s="133">
        <f t="shared" si="108"/>
        <v>12200</v>
      </c>
      <c r="Y97" s="70">
        <f t="shared" si="109"/>
        <v>0</v>
      </c>
      <c r="Z97" s="45">
        <v>0</v>
      </c>
      <c r="AA97" s="45">
        <v>0</v>
      </c>
      <c r="AB97" s="45">
        <v>0</v>
      </c>
      <c r="AC97" s="45">
        <v>10200</v>
      </c>
      <c r="AD97" s="45">
        <v>2000</v>
      </c>
      <c r="AE97" s="133">
        <f t="shared" si="97"/>
        <v>14800</v>
      </c>
      <c r="AF97" s="70">
        <f t="shared" si="98"/>
        <v>13800</v>
      </c>
      <c r="AG97" s="45">
        <v>13800</v>
      </c>
      <c r="AH97" s="45">
        <v>0</v>
      </c>
      <c r="AI97" s="45">
        <v>0</v>
      </c>
      <c r="AJ97" s="45">
        <v>1000</v>
      </c>
      <c r="AK97" s="45">
        <v>0</v>
      </c>
      <c r="AL97" s="133">
        <f t="shared" si="99"/>
        <v>0</v>
      </c>
      <c r="AM97" s="70">
        <f t="shared" si="100"/>
        <v>0</v>
      </c>
      <c r="AN97" s="136"/>
      <c r="AO97" s="136"/>
      <c r="AP97" s="136"/>
      <c r="AQ97" s="136"/>
      <c r="AR97" s="137"/>
      <c r="AS97" s="133">
        <f t="shared" si="101"/>
        <v>0</v>
      </c>
      <c r="AT97" s="70">
        <f t="shared" si="102"/>
        <v>0</v>
      </c>
      <c r="AU97" s="136"/>
      <c r="AV97" s="136"/>
      <c r="AW97" s="136"/>
      <c r="AX97" s="136"/>
      <c r="AY97" s="137"/>
      <c r="AZ97" s="133">
        <f>BA97+BE97+BF97</f>
        <v>0</v>
      </c>
      <c r="BA97" s="70">
        <f>BB97+BC97+BD97</f>
        <v>0</v>
      </c>
      <c r="BB97" s="136"/>
      <c r="BC97" s="136"/>
      <c r="BD97" s="136"/>
      <c r="BE97" s="136"/>
      <c r="BF97" s="137"/>
    </row>
    <row r="98" spans="1:58" ht="12.75" customHeight="1" thickBot="1">
      <c r="A98" s="132">
        <v>81</v>
      </c>
      <c r="B98" s="76" t="s">
        <v>75</v>
      </c>
      <c r="C98" s="99">
        <f aca="true" t="shared" si="110" ref="C98:I98">J98+Q98+X98+AE98+AL98+AS98+AZ98</f>
        <v>19200</v>
      </c>
      <c r="D98" s="39">
        <f t="shared" si="110"/>
        <v>15800</v>
      </c>
      <c r="E98" s="39">
        <f t="shared" si="110"/>
        <v>12800</v>
      </c>
      <c r="F98" s="39">
        <f t="shared" si="110"/>
        <v>3000</v>
      </c>
      <c r="G98" s="39">
        <f t="shared" si="110"/>
        <v>0</v>
      </c>
      <c r="H98" s="39">
        <f t="shared" si="110"/>
        <v>1400</v>
      </c>
      <c r="I98" s="40">
        <f t="shared" si="110"/>
        <v>2000</v>
      </c>
      <c r="J98" s="133">
        <f>K98+O98+P98</f>
        <v>0</v>
      </c>
      <c r="K98" s="70">
        <f>L98+M98+N98</f>
        <v>0</v>
      </c>
      <c r="L98" s="127">
        <v>0</v>
      </c>
      <c r="M98" s="127">
        <v>0</v>
      </c>
      <c r="N98" s="127">
        <v>0</v>
      </c>
      <c r="O98" s="127">
        <v>0</v>
      </c>
      <c r="P98" s="138">
        <v>0</v>
      </c>
      <c r="Q98" s="133">
        <f>R98+V98+W98</f>
        <v>4000</v>
      </c>
      <c r="R98" s="70">
        <f>S98+T98+U98</f>
        <v>4000</v>
      </c>
      <c r="S98" s="45">
        <v>1000</v>
      </c>
      <c r="T98" s="45">
        <v>3000</v>
      </c>
      <c r="U98" s="45">
        <v>0</v>
      </c>
      <c r="V98" s="45">
        <v>0</v>
      </c>
      <c r="W98" s="45">
        <v>0</v>
      </c>
      <c r="X98" s="133">
        <f t="shared" si="108"/>
        <v>3400</v>
      </c>
      <c r="Y98" s="70">
        <f t="shared" si="109"/>
        <v>0</v>
      </c>
      <c r="Z98" s="45">
        <v>0</v>
      </c>
      <c r="AA98" s="45">
        <v>0</v>
      </c>
      <c r="AB98" s="45">
        <v>0</v>
      </c>
      <c r="AC98" s="45">
        <v>1400</v>
      </c>
      <c r="AD98" s="45">
        <v>2000</v>
      </c>
      <c r="AE98" s="133">
        <f>AF98+AJ98+AK98</f>
        <v>11800</v>
      </c>
      <c r="AF98" s="70">
        <f>AG98+AH98+AI98</f>
        <v>11800</v>
      </c>
      <c r="AG98" s="45">
        <v>11800</v>
      </c>
      <c r="AH98" s="45">
        <v>0</v>
      </c>
      <c r="AI98" s="45">
        <v>0</v>
      </c>
      <c r="AJ98" s="45">
        <v>0</v>
      </c>
      <c r="AK98" s="45">
        <v>0</v>
      </c>
      <c r="AL98" s="133">
        <f>AM98+AQ98+AR98</f>
        <v>0</v>
      </c>
      <c r="AM98" s="70">
        <f>AN98+AO98+AP98</f>
        <v>0</v>
      </c>
      <c r="AN98" s="130"/>
      <c r="AO98" s="130"/>
      <c r="AP98" s="130"/>
      <c r="AQ98" s="130"/>
      <c r="AR98" s="131"/>
      <c r="AS98" s="133">
        <f>AT98+AX98+AY98</f>
        <v>0</v>
      </c>
      <c r="AT98" s="70">
        <f>AU98+AV98+AW98</f>
        <v>0</v>
      </c>
      <c r="AU98" s="130"/>
      <c r="AV98" s="130"/>
      <c r="AW98" s="130"/>
      <c r="AX98" s="130"/>
      <c r="AY98" s="131"/>
      <c r="AZ98" s="133">
        <f>BA98+BE98+BF98</f>
        <v>0</v>
      </c>
      <c r="BA98" s="70">
        <f>BB98+BC98+BD98</f>
        <v>0</v>
      </c>
      <c r="BB98" s="130"/>
      <c r="BC98" s="130"/>
      <c r="BD98" s="130"/>
      <c r="BE98" s="130"/>
      <c r="BF98" s="131"/>
    </row>
    <row r="99" spans="1:58" ht="38.25">
      <c r="A99" s="124">
        <v>82</v>
      </c>
      <c r="B99" s="76" t="s">
        <v>89</v>
      </c>
      <c r="C99" s="99">
        <f t="shared" si="106"/>
        <v>5257</v>
      </c>
      <c r="D99" s="39">
        <f t="shared" si="30"/>
        <v>881</v>
      </c>
      <c r="E99" s="39">
        <f t="shared" si="31"/>
        <v>231</v>
      </c>
      <c r="F99" s="39">
        <f t="shared" si="32"/>
        <v>605</v>
      </c>
      <c r="G99" s="39">
        <f t="shared" si="33"/>
        <v>45</v>
      </c>
      <c r="H99" s="39">
        <f t="shared" si="34"/>
        <v>3524</v>
      </c>
      <c r="I99" s="40">
        <f t="shared" si="35"/>
        <v>852</v>
      </c>
      <c r="J99" s="133">
        <f t="shared" si="93"/>
        <v>1081</v>
      </c>
      <c r="K99" s="70">
        <f t="shared" si="94"/>
        <v>131</v>
      </c>
      <c r="L99" s="68">
        <f>L100+L101</f>
        <v>16</v>
      </c>
      <c r="M99" s="68">
        <f>M100+M101</f>
        <v>79</v>
      </c>
      <c r="N99" s="68">
        <f>N100+N101</f>
        <v>36</v>
      </c>
      <c r="O99" s="68">
        <f>O100+O101</f>
        <v>671</v>
      </c>
      <c r="P99" s="68">
        <f>P100+P101</f>
        <v>279</v>
      </c>
      <c r="Q99" s="133">
        <f t="shared" si="95"/>
        <v>1600</v>
      </c>
      <c r="R99" s="70">
        <f t="shared" si="96"/>
        <v>290</v>
      </c>
      <c r="S99" s="71">
        <f>S100+S101</f>
        <v>137</v>
      </c>
      <c r="T99" s="71">
        <f>T100+T101</f>
        <v>144</v>
      </c>
      <c r="U99" s="71">
        <f>U100+U101</f>
        <v>9</v>
      </c>
      <c r="V99" s="71">
        <f>V100+V101</f>
        <v>1040</v>
      </c>
      <c r="W99" s="71">
        <f>W100+W101</f>
        <v>270</v>
      </c>
      <c r="X99" s="133">
        <f t="shared" si="108"/>
        <v>1363</v>
      </c>
      <c r="Y99" s="70">
        <f t="shared" si="109"/>
        <v>411</v>
      </c>
      <c r="Z99" s="71">
        <f>Z100+Z101</f>
        <v>34</v>
      </c>
      <c r="AA99" s="71">
        <f>AA100+AA101</f>
        <v>377</v>
      </c>
      <c r="AB99" s="71">
        <f>AB100+AB101</f>
        <v>0</v>
      </c>
      <c r="AC99" s="71">
        <f>AC100+AC101</f>
        <v>753</v>
      </c>
      <c r="AD99" s="71">
        <f>AD100+AD101</f>
        <v>199</v>
      </c>
      <c r="AE99" s="133">
        <f t="shared" si="97"/>
        <v>1213</v>
      </c>
      <c r="AF99" s="70">
        <f t="shared" si="98"/>
        <v>49</v>
      </c>
      <c r="AG99" s="71">
        <f>AG100+AG101</f>
        <v>44</v>
      </c>
      <c r="AH99" s="71">
        <f>AH100+AH101</f>
        <v>5</v>
      </c>
      <c r="AI99" s="71">
        <f>AI100+AI101</f>
        <v>0</v>
      </c>
      <c r="AJ99" s="71">
        <f>AJ100+AJ101</f>
        <v>1060</v>
      </c>
      <c r="AK99" s="71">
        <f>AK100+AK101</f>
        <v>104</v>
      </c>
      <c r="AL99" s="133">
        <f t="shared" si="99"/>
        <v>0</v>
      </c>
      <c r="AM99" s="70">
        <f t="shared" si="100"/>
        <v>0</v>
      </c>
      <c r="AN99" s="71"/>
      <c r="AO99" s="71"/>
      <c r="AP99" s="71"/>
      <c r="AQ99" s="71"/>
      <c r="AR99" s="74"/>
      <c r="AS99" s="133">
        <f t="shared" si="101"/>
        <v>0</v>
      </c>
      <c r="AT99" s="70">
        <f t="shared" si="102"/>
        <v>0</v>
      </c>
      <c r="AU99" s="71"/>
      <c r="AV99" s="71"/>
      <c r="AW99" s="71"/>
      <c r="AX99" s="71"/>
      <c r="AY99" s="74"/>
      <c r="AZ99" s="133">
        <f aca="true" t="shared" si="111" ref="AZ99:AZ106">BA99+BE99+BF99</f>
        <v>0</v>
      </c>
      <c r="BA99" s="70">
        <f aca="true" t="shared" si="112" ref="BA99:BA106">BB99+BC99+BD99</f>
        <v>0</v>
      </c>
      <c r="BB99" s="71"/>
      <c r="BC99" s="71"/>
      <c r="BD99" s="71"/>
      <c r="BE99" s="71"/>
      <c r="BF99" s="74"/>
    </row>
    <row r="100" spans="1:58" ht="26.25" thickBot="1">
      <c r="A100" s="132">
        <v>83</v>
      </c>
      <c r="B100" s="78" t="s">
        <v>90</v>
      </c>
      <c r="C100" s="99">
        <f t="shared" si="106"/>
        <v>4946</v>
      </c>
      <c r="D100" s="39">
        <f t="shared" si="30"/>
        <v>782</v>
      </c>
      <c r="E100" s="39">
        <f t="shared" si="31"/>
        <v>198</v>
      </c>
      <c r="F100" s="39">
        <f t="shared" si="32"/>
        <v>545</v>
      </c>
      <c r="G100" s="39">
        <f t="shared" si="33"/>
        <v>39</v>
      </c>
      <c r="H100" s="39">
        <f t="shared" si="34"/>
        <v>3336</v>
      </c>
      <c r="I100" s="40">
        <f t="shared" si="35"/>
        <v>828</v>
      </c>
      <c r="J100" s="44">
        <f t="shared" si="93"/>
        <v>890</v>
      </c>
      <c r="K100" s="42">
        <f t="shared" si="94"/>
        <v>84</v>
      </c>
      <c r="L100" s="43">
        <v>11</v>
      </c>
      <c r="M100" s="43">
        <v>43</v>
      </c>
      <c r="N100" s="43">
        <v>30</v>
      </c>
      <c r="O100" s="43">
        <v>550</v>
      </c>
      <c r="P100" s="77">
        <v>256</v>
      </c>
      <c r="Q100" s="133">
        <f t="shared" si="95"/>
        <v>1543</v>
      </c>
      <c r="R100" s="70">
        <f>S100+T100+U100</f>
        <v>256</v>
      </c>
      <c r="S100" s="45">
        <v>117</v>
      </c>
      <c r="T100" s="45">
        <v>130</v>
      </c>
      <c r="U100" s="45">
        <v>9</v>
      </c>
      <c r="V100" s="45">
        <v>1018</v>
      </c>
      <c r="W100" s="46">
        <v>269</v>
      </c>
      <c r="X100" s="133">
        <f t="shared" si="108"/>
        <v>1353</v>
      </c>
      <c r="Y100" s="70">
        <f t="shared" si="109"/>
        <v>402</v>
      </c>
      <c r="Z100" s="45">
        <v>34</v>
      </c>
      <c r="AA100" s="45">
        <v>368</v>
      </c>
      <c r="AB100" s="45">
        <v>0</v>
      </c>
      <c r="AC100" s="45">
        <v>752</v>
      </c>
      <c r="AD100" s="46">
        <v>199</v>
      </c>
      <c r="AE100" s="44">
        <f t="shared" si="97"/>
        <v>1160</v>
      </c>
      <c r="AF100" s="42">
        <f t="shared" si="98"/>
        <v>40</v>
      </c>
      <c r="AG100" s="45">
        <v>36</v>
      </c>
      <c r="AH100" s="45">
        <v>4</v>
      </c>
      <c r="AI100" s="45">
        <v>0</v>
      </c>
      <c r="AJ100" s="45">
        <v>1016</v>
      </c>
      <c r="AK100" s="45">
        <v>104</v>
      </c>
      <c r="AL100" s="44">
        <f t="shared" si="99"/>
        <v>0</v>
      </c>
      <c r="AM100" s="42">
        <f t="shared" si="100"/>
        <v>0</v>
      </c>
      <c r="AN100" s="45"/>
      <c r="AO100" s="45"/>
      <c r="AP100" s="45"/>
      <c r="AQ100" s="45"/>
      <c r="AR100" s="46"/>
      <c r="AS100" s="44">
        <f t="shared" si="101"/>
        <v>0</v>
      </c>
      <c r="AT100" s="42">
        <f t="shared" si="102"/>
        <v>0</v>
      </c>
      <c r="AU100" s="45"/>
      <c r="AV100" s="45"/>
      <c r="AW100" s="45"/>
      <c r="AX100" s="45"/>
      <c r="AY100" s="46"/>
      <c r="AZ100" s="44">
        <f t="shared" si="111"/>
        <v>0</v>
      </c>
      <c r="BA100" s="42">
        <f t="shared" si="112"/>
        <v>0</v>
      </c>
      <c r="BB100" s="45"/>
      <c r="BC100" s="45"/>
      <c r="BD100" s="45"/>
      <c r="BE100" s="45"/>
      <c r="BF100" s="46"/>
    </row>
    <row r="101" spans="1:58" ht="24.75" customHeight="1">
      <c r="A101" s="124">
        <v>84</v>
      </c>
      <c r="B101" s="76" t="s">
        <v>91</v>
      </c>
      <c r="C101" s="99">
        <f t="shared" si="106"/>
        <v>311</v>
      </c>
      <c r="D101" s="39">
        <f t="shared" si="30"/>
        <v>99</v>
      </c>
      <c r="E101" s="39">
        <f t="shared" si="31"/>
        <v>33</v>
      </c>
      <c r="F101" s="39">
        <f t="shared" si="32"/>
        <v>60</v>
      </c>
      <c r="G101" s="39">
        <f t="shared" si="33"/>
        <v>6</v>
      </c>
      <c r="H101" s="39">
        <f t="shared" si="34"/>
        <v>188</v>
      </c>
      <c r="I101" s="40">
        <f t="shared" si="35"/>
        <v>24</v>
      </c>
      <c r="J101" s="44">
        <f t="shared" si="93"/>
        <v>191</v>
      </c>
      <c r="K101" s="42">
        <f t="shared" si="94"/>
        <v>47</v>
      </c>
      <c r="L101" s="43">
        <f>L102+L103+L104+L105+L106</f>
        <v>5</v>
      </c>
      <c r="M101" s="43">
        <f>M102+M103+M104+M105+M106</f>
        <v>36</v>
      </c>
      <c r="N101" s="43">
        <f>N102+N103+N104+N105+N106</f>
        <v>6</v>
      </c>
      <c r="O101" s="43">
        <f>O102+O103+O104+O105+O106</f>
        <v>121</v>
      </c>
      <c r="P101" s="43">
        <f>P102+P103+P104+P105+P106</f>
        <v>23</v>
      </c>
      <c r="Q101" s="44">
        <f t="shared" si="95"/>
        <v>57</v>
      </c>
      <c r="R101" s="42">
        <f t="shared" si="96"/>
        <v>34</v>
      </c>
      <c r="S101" s="45">
        <f>S102+S103+S104+S105+S106</f>
        <v>20</v>
      </c>
      <c r="T101" s="45">
        <f>T102+T103+T104+T105+T106</f>
        <v>14</v>
      </c>
      <c r="U101" s="45">
        <f>U102+U103+U104+U105+U106</f>
        <v>0</v>
      </c>
      <c r="V101" s="45">
        <f>V102+V103+V104+V105+V106</f>
        <v>22</v>
      </c>
      <c r="W101" s="45">
        <f>W102+W103+W104+W105+W106</f>
        <v>1</v>
      </c>
      <c r="X101" s="44">
        <f t="shared" si="108"/>
        <v>10</v>
      </c>
      <c r="Y101" s="42">
        <f t="shared" si="109"/>
        <v>9</v>
      </c>
      <c r="Z101" s="45">
        <f>Z102+Z103+Z104+Z105+Z106</f>
        <v>0</v>
      </c>
      <c r="AA101" s="45">
        <f>AA102+AA103+AA104+AA105+AA106</f>
        <v>9</v>
      </c>
      <c r="AB101" s="45">
        <f>AB102+AB103+AB104+AB105+AB106</f>
        <v>0</v>
      </c>
      <c r="AC101" s="45">
        <f>AC102+AC103+AC104+AC105+AC106</f>
        <v>1</v>
      </c>
      <c r="AD101" s="45">
        <f>AD102+AD103+AD104+AD105+AD106</f>
        <v>0</v>
      </c>
      <c r="AE101" s="44">
        <f t="shared" si="97"/>
        <v>53</v>
      </c>
      <c r="AF101" s="42">
        <f t="shared" si="98"/>
        <v>9</v>
      </c>
      <c r="AG101" s="45">
        <f>AG102+AG103+AG104+AG105+AG106</f>
        <v>8</v>
      </c>
      <c r="AH101" s="45">
        <f>AH102+AH103+AH104+AH105+AH106</f>
        <v>1</v>
      </c>
      <c r="AI101" s="45">
        <f>AI102+AI103+AI104+AI105+AI106</f>
        <v>0</v>
      </c>
      <c r="AJ101" s="45">
        <f>AJ102+AJ103+AJ104+AJ105+AJ106</f>
        <v>44</v>
      </c>
      <c r="AK101" s="45">
        <f>AK102+AK103+AK104+AK105+AK106</f>
        <v>0</v>
      </c>
      <c r="AL101" s="44">
        <f t="shared" si="99"/>
        <v>0</v>
      </c>
      <c r="AM101" s="42">
        <f t="shared" si="100"/>
        <v>0</v>
      </c>
      <c r="AN101" s="45"/>
      <c r="AO101" s="45"/>
      <c r="AP101" s="45"/>
      <c r="AQ101" s="45"/>
      <c r="AR101" s="46"/>
      <c r="AS101" s="44">
        <f t="shared" si="101"/>
        <v>0</v>
      </c>
      <c r="AT101" s="42">
        <f t="shared" si="102"/>
        <v>0</v>
      </c>
      <c r="AU101" s="45"/>
      <c r="AV101" s="45"/>
      <c r="AW101" s="45"/>
      <c r="AX101" s="45"/>
      <c r="AY101" s="46"/>
      <c r="AZ101" s="44">
        <f t="shared" si="111"/>
        <v>0</v>
      </c>
      <c r="BA101" s="42">
        <f t="shared" si="112"/>
        <v>0</v>
      </c>
      <c r="BB101" s="45"/>
      <c r="BC101" s="45"/>
      <c r="BD101" s="45"/>
      <c r="BE101" s="45"/>
      <c r="BF101" s="46"/>
    </row>
    <row r="102" spans="1:58" ht="13.5" thickBot="1">
      <c r="A102" s="132">
        <v>85</v>
      </c>
      <c r="B102" s="76" t="s">
        <v>92</v>
      </c>
      <c r="C102" s="99">
        <f t="shared" si="106"/>
        <v>1</v>
      </c>
      <c r="D102" s="39">
        <f t="shared" si="30"/>
        <v>0</v>
      </c>
      <c r="E102" s="39">
        <f t="shared" si="31"/>
        <v>0</v>
      </c>
      <c r="F102" s="39">
        <f t="shared" si="32"/>
        <v>0</v>
      </c>
      <c r="G102" s="39">
        <f t="shared" si="33"/>
        <v>0</v>
      </c>
      <c r="H102" s="39">
        <f t="shared" si="34"/>
        <v>1</v>
      </c>
      <c r="I102" s="40">
        <f t="shared" si="35"/>
        <v>0</v>
      </c>
      <c r="J102" s="44">
        <f t="shared" si="93"/>
        <v>0</v>
      </c>
      <c r="K102" s="42">
        <f t="shared" si="94"/>
        <v>0</v>
      </c>
      <c r="L102" s="43">
        <v>0</v>
      </c>
      <c r="M102" s="43">
        <v>0</v>
      </c>
      <c r="N102" s="43">
        <v>0</v>
      </c>
      <c r="O102" s="43">
        <v>0</v>
      </c>
      <c r="P102" s="77">
        <v>0</v>
      </c>
      <c r="Q102" s="44">
        <f t="shared" si="95"/>
        <v>1</v>
      </c>
      <c r="R102" s="42">
        <f t="shared" si="96"/>
        <v>0</v>
      </c>
      <c r="S102" s="45">
        <v>0</v>
      </c>
      <c r="T102" s="45">
        <v>0</v>
      </c>
      <c r="U102" s="45">
        <v>0</v>
      </c>
      <c r="V102" s="45">
        <v>1</v>
      </c>
      <c r="W102" s="45">
        <v>0</v>
      </c>
      <c r="X102" s="44">
        <f t="shared" si="108"/>
        <v>0</v>
      </c>
      <c r="Y102" s="42">
        <f t="shared" si="109"/>
        <v>0</v>
      </c>
      <c r="Z102" s="45">
        <v>0</v>
      </c>
      <c r="AA102" s="45">
        <v>0</v>
      </c>
      <c r="AB102" s="45">
        <v>0</v>
      </c>
      <c r="AC102" s="45">
        <v>0</v>
      </c>
      <c r="AD102" s="45">
        <v>0</v>
      </c>
      <c r="AE102" s="44">
        <f t="shared" si="97"/>
        <v>0</v>
      </c>
      <c r="AF102" s="42">
        <f t="shared" si="98"/>
        <v>0</v>
      </c>
      <c r="AG102" s="45">
        <v>0</v>
      </c>
      <c r="AH102" s="45">
        <v>0</v>
      </c>
      <c r="AI102" s="45">
        <v>0</v>
      </c>
      <c r="AJ102" s="45">
        <v>0</v>
      </c>
      <c r="AK102" s="45">
        <v>0</v>
      </c>
      <c r="AL102" s="44">
        <f t="shared" si="99"/>
        <v>0</v>
      </c>
      <c r="AM102" s="42">
        <f t="shared" si="100"/>
        <v>0</v>
      </c>
      <c r="AN102" s="45"/>
      <c r="AO102" s="45"/>
      <c r="AP102" s="45"/>
      <c r="AQ102" s="45"/>
      <c r="AR102" s="46"/>
      <c r="AS102" s="44">
        <f t="shared" si="101"/>
        <v>0</v>
      </c>
      <c r="AT102" s="42">
        <f t="shared" si="102"/>
        <v>0</v>
      </c>
      <c r="AU102" s="45"/>
      <c r="AV102" s="45"/>
      <c r="AW102" s="45"/>
      <c r="AX102" s="45"/>
      <c r="AY102" s="46"/>
      <c r="AZ102" s="44">
        <f t="shared" si="111"/>
        <v>0</v>
      </c>
      <c r="BA102" s="42">
        <f t="shared" si="112"/>
        <v>0</v>
      </c>
      <c r="BB102" s="45"/>
      <c r="BC102" s="45"/>
      <c r="BD102" s="45"/>
      <c r="BE102" s="45"/>
      <c r="BF102" s="46"/>
    </row>
    <row r="103" spans="1:58" ht="12.75">
      <c r="A103" s="124">
        <v>86</v>
      </c>
      <c r="B103" s="76" t="s">
        <v>93</v>
      </c>
      <c r="C103" s="99">
        <f t="shared" si="106"/>
        <v>1</v>
      </c>
      <c r="D103" s="39">
        <f t="shared" si="30"/>
        <v>1</v>
      </c>
      <c r="E103" s="39">
        <f t="shared" si="31"/>
        <v>0</v>
      </c>
      <c r="F103" s="39">
        <f t="shared" si="32"/>
        <v>1</v>
      </c>
      <c r="G103" s="39">
        <f t="shared" si="33"/>
        <v>0</v>
      </c>
      <c r="H103" s="39">
        <f t="shared" si="34"/>
        <v>0</v>
      </c>
      <c r="I103" s="40">
        <f t="shared" si="35"/>
        <v>0</v>
      </c>
      <c r="J103" s="44">
        <f t="shared" si="93"/>
        <v>0</v>
      </c>
      <c r="K103" s="42">
        <f t="shared" si="94"/>
        <v>0</v>
      </c>
      <c r="L103" s="43"/>
      <c r="M103" s="43"/>
      <c r="N103" s="43"/>
      <c r="O103" s="43"/>
      <c r="P103" s="77"/>
      <c r="Q103" s="44">
        <f t="shared" si="95"/>
        <v>0</v>
      </c>
      <c r="R103" s="42">
        <f t="shared" si="96"/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4">
        <f t="shared" si="108"/>
        <v>1</v>
      </c>
      <c r="Y103" s="42">
        <f t="shared" si="109"/>
        <v>1</v>
      </c>
      <c r="Z103" s="45">
        <v>0</v>
      </c>
      <c r="AA103" s="45">
        <v>1</v>
      </c>
      <c r="AB103" s="45">
        <v>0</v>
      </c>
      <c r="AC103" s="45">
        <v>0</v>
      </c>
      <c r="AD103" s="45">
        <v>0</v>
      </c>
      <c r="AE103" s="44">
        <f t="shared" si="97"/>
        <v>0</v>
      </c>
      <c r="AF103" s="42">
        <f t="shared" si="98"/>
        <v>0</v>
      </c>
      <c r="AG103" s="45">
        <v>0</v>
      </c>
      <c r="AH103" s="45">
        <v>0</v>
      </c>
      <c r="AI103" s="45">
        <v>0</v>
      </c>
      <c r="AJ103" s="45">
        <v>0</v>
      </c>
      <c r="AK103" s="45">
        <v>0</v>
      </c>
      <c r="AL103" s="44">
        <f t="shared" si="99"/>
        <v>0</v>
      </c>
      <c r="AM103" s="42">
        <f t="shared" si="100"/>
        <v>0</v>
      </c>
      <c r="AN103" s="45"/>
      <c r="AO103" s="45"/>
      <c r="AP103" s="45"/>
      <c r="AQ103" s="45"/>
      <c r="AR103" s="46"/>
      <c r="AS103" s="44">
        <f t="shared" si="101"/>
        <v>0</v>
      </c>
      <c r="AT103" s="42">
        <f t="shared" si="102"/>
        <v>0</v>
      </c>
      <c r="AU103" s="45"/>
      <c r="AV103" s="45"/>
      <c r="AW103" s="45"/>
      <c r="AX103" s="45"/>
      <c r="AY103" s="46"/>
      <c r="AZ103" s="44">
        <f t="shared" si="111"/>
        <v>0</v>
      </c>
      <c r="BA103" s="42">
        <f t="shared" si="112"/>
        <v>0</v>
      </c>
      <c r="BB103" s="45"/>
      <c r="BC103" s="45"/>
      <c r="BD103" s="45"/>
      <c r="BE103" s="45"/>
      <c r="BF103" s="46"/>
    </row>
    <row r="104" spans="1:58" ht="26.25" thickBot="1">
      <c r="A104" s="132">
        <v>87</v>
      </c>
      <c r="B104" s="76" t="s">
        <v>94</v>
      </c>
      <c r="C104" s="99">
        <f t="shared" si="106"/>
        <v>45</v>
      </c>
      <c r="D104" s="39">
        <f aca="true" t="shared" si="113" ref="D104:D120">K104+R104+Y104+AF104+AM104+AT104+BA104</f>
        <v>14</v>
      </c>
      <c r="E104" s="39">
        <f aca="true" t="shared" si="114" ref="E104:E120">L104+S104+Z104+AG104+AN104+AU104+BB104</f>
        <v>5</v>
      </c>
      <c r="F104" s="39">
        <f aca="true" t="shared" si="115" ref="F104:F120">M104+T104+AA104+AH104+AO104+AV104+BC104</f>
        <v>7</v>
      </c>
      <c r="G104" s="39">
        <f aca="true" t="shared" si="116" ref="G104:G120">N104+U104+AB104+AI104+AP104+AW104+BD104</f>
        <v>2</v>
      </c>
      <c r="H104" s="39">
        <f aca="true" t="shared" si="117" ref="H104:H120">O104+V104+AC104+AJ104+AQ104+AX104+BE104</f>
        <v>31</v>
      </c>
      <c r="I104" s="40">
        <f aca="true" t="shared" si="118" ref="I104:I120">P104+W104+AD104+AK104+AR104+AY104+BF104</f>
        <v>0</v>
      </c>
      <c r="J104" s="44">
        <f t="shared" si="93"/>
        <v>30</v>
      </c>
      <c r="K104" s="42">
        <f t="shared" si="94"/>
        <v>10</v>
      </c>
      <c r="L104" s="43">
        <v>2</v>
      </c>
      <c r="M104" s="43">
        <v>6</v>
      </c>
      <c r="N104" s="43">
        <v>2</v>
      </c>
      <c r="O104" s="43">
        <v>20</v>
      </c>
      <c r="P104" s="77">
        <v>0</v>
      </c>
      <c r="Q104" s="44">
        <f t="shared" si="95"/>
        <v>14</v>
      </c>
      <c r="R104" s="42">
        <f t="shared" si="96"/>
        <v>3</v>
      </c>
      <c r="S104" s="45">
        <v>2</v>
      </c>
      <c r="T104" s="45">
        <v>1</v>
      </c>
      <c r="U104" s="45">
        <v>0</v>
      </c>
      <c r="V104" s="45">
        <v>11</v>
      </c>
      <c r="W104" s="45">
        <v>0</v>
      </c>
      <c r="X104" s="44">
        <f t="shared" si="108"/>
        <v>0</v>
      </c>
      <c r="Y104" s="42">
        <f t="shared" si="109"/>
        <v>0</v>
      </c>
      <c r="Z104" s="45">
        <v>0</v>
      </c>
      <c r="AA104" s="45">
        <v>0</v>
      </c>
      <c r="AB104" s="45">
        <v>0</v>
      </c>
      <c r="AC104" s="45">
        <v>0</v>
      </c>
      <c r="AD104" s="45">
        <v>0</v>
      </c>
      <c r="AE104" s="44">
        <f t="shared" si="97"/>
        <v>1</v>
      </c>
      <c r="AF104" s="42">
        <f t="shared" si="98"/>
        <v>1</v>
      </c>
      <c r="AG104" s="45">
        <v>1</v>
      </c>
      <c r="AH104" s="45">
        <v>0</v>
      </c>
      <c r="AI104" s="45">
        <v>0</v>
      </c>
      <c r="AJ104" s="45">
        <v>0</v>
      </c>
      <c r="AK104" s="45">
        <v>0</v>
      </c>
      <c r="AL104" s="44">
        <f t="shared" si="99"/>
        <v>0</v>
      </c>
      <c r="AM104" s="42">
        <f t="shared" si="100"/>
        <v>0</v>
      </c>
      <c r="AN104" s="45"/>
      <c r="AO104" s="45"/>
      <c r="AP104" s="45"/>
      <c r="AQ104" s="45"/>
      <c r="AR104" s="46"/>
      <c r="AS104" s="44">
        <f t="shared" si="101"/>
        <v>0</v>
      </c>
      <c r="AT104" s="42">
        <f t="shared" si="102"/>
        <v>0</v>
      </c>
      <c r="AU104" s="45"/>
      <c r="AV104" s="45"/>
      <c r="AW104" s="45"/>
      <c r="AX104" s="45"/>
      <c r="AY104" s="46"/>
      <c r="AZ104" s="44">
        <f t="shared" si="111"/>
        <v>0</v>
      </c>
      <c r="BA104" s="42">
        <f t="shared" si="112"/>
        <v>0</v>
      </c>
      <c r="BB104" s="45"/>
      <c r="BC104" s="45"/>
      <c r="BD104" s="45"/>
      <c r="BE104" s="45"/>
      <c r="BF104" s="46"/>
    </row>
    <row r="105" spans="1:58" ht="25.5">
      <c r="A105" s="124">
        <v>88</v>
      </c>
      <c r="B105" s="76" t="s">
        <v>95</v>
      </c>
      <c r="C105" s="99">
        <f t="shared" si="106"/>
        <v>141</v>
      </c>
      <c r="D105" s="39">
        <f t="shared" si="113"/>
        <v>39</v>
      </c>
      <c r="E105" s="39">
        <f t="shared" si="114"/>
        <v>7</v>
      </c>
      <c r="F105" s="39">
        <f t="shared" si="115"/>
        <v>30</v>
      </c>
      <c r="G105" s="39">
        <f t="shared" si="116"/>
        <v>2</v>
      </c>
      <c r="H105" s="39">
        <f t="shared" si="117"/>
        <v>90</v>
      </c>
      <c r="I105" s="40">
        <f t="shared" si="118"/>
        <v>12</v>
      </c>
      <c r="J105" s="44">
        <f t="shared" si="93"/>
        <v>92</v>
      </c>
      <c r="K105" s="42">
        <f t="shared" si="94"/>
        <v>28</v>
      </c>
      <c r="L105" s="43">
        <v>2</v>
      </c>
      <c r="M105" s="43">
        <v>24</v>
      </c>
      <c r="N105" s="43">
        <v>2</v>
      </c>
      <c r="O105" s="43">
        <v>52</v>
      </c>
      <c r="P105" s="77">
        <v>12</v>
      </c>
      <c r="Q105" s="44">
        <f t="shared" si="95"/>
        <v>9</v>
      </c>
      <c r="R105" s="42">
        <f t="shared" si="96"/>
        <v>6</v>
      </c>
      <c r="S105" s="45">
        <v>4</v>
      </c>
      <c r="T105" s="45">
        <v>2</v>
      </c>
      <c r="U105" s="45">
        <v>0</v>
      </c>
      <c r="V105" s="45">
        <v>3</v>
      </c>
      <c r="W105" s="45">
        <v>0</v>
      </c>
      <c r="X105" s="44">
        <f t="shared" si="108"/>
        <v>4</v>
      </c>
      <c r="Y105" s="42">
        <f t="shared" si="109"/>
        <v>4</v>
      </c>
      <c r="Z105" s="45">
        <v>0</v>
      </c>
      <c r="AA105" s="45">
        <v>4</v>
      </c>
      <c r="AB105" s="45">
        <v>0</v>
      </c>
      <c r="AC105" s="45">
        <v>0</v>
      </c>
      <c r="AD105" s="45">
        <v>0</v>
      </c>
      <c r="AE105" s="44">
        <f t="shared" si="97"/>
        <v>36</v>
      </c>
      <c r="AF105" s="42">
        <f t="shared" si="98"/>
        <v>1</v>
      </c>
      <c r="AG105" s="45">
        <v>1</v>
      </c>
      <c r="AH105" s="45">
        <v>0</v>
      </c>
      <c r="AI105" s="45">
        <v>0</v>
      </c>
      <c r="AJ105" s="45">
        <v>35</v>
      </c>
      <c r="AK105" s="45">
        <v>0</v>
      </c>
      <c r="AL105" s="44">
        <f t="shared" si="99"/>
        <v>0</v>
      </c>
      <c r="AM105" s="42">
        <f t="shared" si="100"/>
        <v>0</v>
      </c>
      <c r="AN105" s="45"/>
      <c r="AO105" s="45"/>
      <c r="AP105" s="45"/>
      <c r="AQ105" s="45"/>
      <c r="AR105" s="46"/>
      <c r="AS105" s="44">
        <f t="shared" si="101"/>
        <v>0</v>
      </c>
      <c r="AT105" s="42">
        <f t="shared" si="102"/>
        <v>0</v>
      </c>
      <c r="AU105" s="45"/>
      <c r="AV105" s="45"/>
      <c r="AW105" s="45"/>
      <c r="AX105" s="45"/>
      <c r="AY105" s="46"/>
      <c r="AZ105" s="44">
        <f t="shared" si="111"/>
        <v>0</v>
      </c>
      <c r="BA105" s="42">
        <f t="shared" si="112"/>
        <v>0</v>
      </c>
      <c r="BB105" s="45"/>
      <c r="BC105" s="45"/>
      <c r="BD105" s="45"/>
      <c r="BE105" s="45"/>
      <c r="BF105" s="46"/>
    </row>
    <row r="106" spans="1:58" ht="13.5" thickBot="1">
      <c r="A106" s="132">
        <v>89</v>
      </c>
      <c r="B106" s="79" t="s">
        <v>96</v>
      </c>
      <c r="C106" s="100">
        <f t="shared" si="106"/>
        <v>123</v>
      </c>
      <c r="D106" s="81">
        <f t="shared" si="113"/>
        <v>45</v>
      </c>
      <c r="E106" s="81">
        <f t="shared" si="114"/>
        <v>21</v>
      </c>
      <c r="F106" s="81">
        <f t="shared" si="115"/>
        <v>22</v>
      </c>
      <c r="G106" s="81">
        <f t="shared" si="116"/>
        <v>2</v>
      </c>
      <c r="H106" s="81">
        <f t="shared" si="117"/>
        <v>66</v>
      </c>
      <c r="I106" s="82">
        <f t="shared" si="118"/>
        <v>12</v>
      </c>
      <c r="J106" s="86">
        <f t="shared" si="93"/>
        <v>69</v>
      </c>
      <c r="K106" s="87">
        <f t="shared" si="94"/>
        <v>9</v>
      </c>
      <c r="L106" s="84">
        <v>1</v>
      </c>
      <c r="M106" s="84">
        <v>6</v>
      </c>
      <c r="N106" s="84">
        <v>2</v>
      </c>
      <c r="O106" s="84">
        <v>49</v>
      </c>
      <c r="P106" s="85">
        <v>11</v>
      </c>
      <c r="Q106" s="44">
        <f t="shared" si="95"/>
        <v>33</v>
      </c>
      <c r="R106" s="87">
        <f t="shared" si="96"/>
        <v>25</v>
      </c>
      <c r="S106" s="88">
        <v>14</v>
      </c>
      <c r="T106" s="88">
        <v>11</v>
      </c>
      <c r="U106" s="88">
        <v>0</v>
      </c>
      <c r="V106" s="88">
        <v>7</v>
      </c>
      <c r="W106" s="89">
        <v>1</v>
      </c>
      <c r="X106" s="44">
        <f t="shared" si="108"/>
        <v>5</v>
      </c>
      <c r="Y106" s="87">
        <f t="shared" si="109"/>
        <v>4</v>
      </c>
      <c r="Z106" s="88">
        <v>0</v>
      </c>
      <c r="AA106" s="88">
        <v>4</v>
      </c>
      <c r="AB106" s="88">
        <v>0</v>
      </c>
      <c r="AC106" s="88">
        <v>1</v>
      </c>
      <c r="AD106" s="89">
        <v>0</v>
      </c>
      <c r="AE106" s="86">
        <f t="shared" si="97"/>
        <v>16</v>
      </c>
      <c r="AF106" s="87">
        <f t="shared" si="98"/>
        <v>7</v>
      </c>
      <c r="AG106" s="88">
        <v>6</v>
      </c>
      <c r="AH106" s="88">
        <v>1</v>
      </c>
      <c r="AI106" s="88">
        <v>0</v>
      </c>
      <c r="AJ106" s="88">
        <v>9</v>
      </c>
      <c r="AK106" s="89">
        <v>0</v>
      </c>
      <c r="AL106" s="86">
        <f t="shared" si="99"/>
        <v>0</v>
      </c>
      <c r="AM106" s="87">
        <f t="shared" si="100"/>
        <v>0</v>
      </c>
      <c r="AN106" s="88"/>
      <c r="AO106" s="88"/>
      <c r="AP106" s="88"/>
      <c r="AQ106" s="88"/>
      <c r="AR106" s="89"/>
      <c r="AS106" s="86">
        <f t="shared" si="101"/>
        <v>0</v>
      </c>
      <c r="AT106" s="87">
        <f t="shared" si="102"/>
        <v>0</v>
      </c>
      <c r="AU106" s="88"/>
      <c r="AV106" s="88"/>
      <c r="AW106" s="88"/>
      <c r="AX106" s="88"/>
      <c r="AY106" s="89"/>
      <c r="AZ106" s="86">
        <f t="shared" si="111"/>
        <v>0</v>
      </c>
      <c r="BA106" s="87">
        <f t="shared" si="112"/>
        <v>0</v>
      </c>
      <c r="BB106" s="88"/>
      <c r="BC106" s="88"/>
      <c r="BD106" s="88"/>
      <c r="BE106" s="88"/>
      <c r="BF106" s="89"/>
    </row>
    <row r="107" spans="1:58" ht="12.75" customHeight="1" thickBot="1">
      <c r="A107" s="91"/>
      <c r="B107" s="102" t="s">
        <v>97</v>
      </c>
      <c r="C107" s="139"/>
      <c r="D107" s="139"/>
      <c r="E107" s="139"/>
      <c r="F107" s="139"/>
      <c r="G107" s="139"/>
      <c r="H107" s="139"/>
      <c r="I107" s="51"/>
      <c r="J107" s="51"/>
      <c r="K107" s="51"/>
      <c r="L107" s="108"/>
      <c r="M107" s="108"/>
      <c r="N107" s="108"/>
      <c r="O107" s="108"/>
      <c r="P107" s="108"/>
      <c r="Q107" s="94"/>
      <c r="R107" s="94"/>
      <c r="S107" s="110"/>
      <c r="T107" s="110"/>
      <c r="U107" s="110"/>
      <c r="V107" s="110"/>
      <c r="W107" s="111"/>
      <c r="X107" s="94"/>
      <c r="Y107" s="94"/>
      <c r="Z107" s="110"/>
      <c r="AA107" s="110"/>
      <c r="AB107" s="110"/>
      <c r="AC107" s="110"/>
      <c r="AD107" s="111"/>
      <c r="AE107" s="94"/>
      <c r="AF107" s="94"/>
      <c r="AG107" s="95"/>
      <c r="AH107" s="95"/>
      <c r="AI107" s="95"/>
      <c r="AJ107" s="95"/>
      <c r="AK107" s="95"/>
      <c r="AL107" s="94"/>
      <c r="AM107" s="94"/>
      <c r="AN107" s="95"/>
      <c r="AO107" s="95"/>
      <c r="AP107" s="95"/>
      <c r="AQ107" s="95"/>
      <c r="AR107" s="95"/>
      <c r="AS107" s="94"/>
      <c r="AT107" s="94"/>
      <c r="AU107" s="95"/>
      <c r="AV107" s="95"/>
      <c r="AW107" s="95"/>
      <c r="AX107" s="95"/>
      <c r="AY107" s="97"/>
      <c r="AZ107" s="104"/>
      <c r="BA107" s="94"/>
      <c r="BB107" s="95"/>
      <c r="BC107" s="95"/>
      <c r="BD107" s="95"/>
      <c r="BE107" s="95"/>
      <c r="BF107" s="97"/>
    </row>
    <row r="108" spans="1:58" ht="12.75" customHeight="1">
      <c r="A108" s="25">
        <v>90</v>
      </c>
      <c r="B108" s="65" t="s">
        <v>98</v>
      </c>
      <c r="C108" s="98">
        <f t="shared" si="106"/>
        <v>2</v>
      </c>
      <c r="D108" s="28">
        <f t="shared" si="113"/>
        <v>0</v>
      </c>
      <c r="E108" s="28">
        <f t="shared" si="114"/>
        <v>0</v>
      </c>
      <c r="F108" s="28">
        <f t="shared" si="115"/>
        <v>0</v>
      </c>
      <c r="G108" s="28">
        <f t="shared" si="116"/>
        <v>0</v>
      </c>
      <c r="H108" s="28">
        <f t="shared" si="117"/>
        <v>0</v>
      </c>
      <c r="I108" s="29">
        <f t="shared" si="118"/>
        <v>2</v>
      </c>
      <c r="J108" s="30">
        <f t="shared" si="93"/>
        <v>1</v>
      </c>
      <c r="K108" s="31">
        <f t="shared" si="94"/>
        <v>0</v>
      </c>
      <c r="L108" s="32">
        <f>L109+L110</f>
        <v>0</v>
      </c>
      <c r="M108" s="32">
        <f>M109+M110</f>
        <v>0</v>
      </c>
      <c r="N108" s="32">
        <f>N109+N110</f>
        <v>0</v>
      </c>
      <c r="O108" s="32">
        <f>O109+O110</f>
        <v>0</v>
      </c>
      <c r="P108" s="140">
        <f>P109+P110</f>
        <v>1</v>
      </c>
      <c r="Q108" s="33">
        <f t="shared" si="95"/>
        <v>1</v>
      </c>
      <c r="R108" s="31">
        <f t="shared" si="96"/>
        <v>0</v>
      </c>
      <c r="S108" s="34">
        <f>S109+S110</f>
        <v>0</v>
      </c>
      <c r="T108" s="34">
        <f>T109+T110</f>
        <v>0</v>
      </c>
      <c r="U108" s="34">
        <f>U109+U110</f>
        <v>0</v>
      </c>
      <c r="V108" s="34">
        <f>V109+V110</f>
        <v>0</v>
      </c>
      <c r="W108" s="35">
        <f>W109+W110</f>
        <v>1</v>
      </c>
      <c r="X108" s="33">
        <f>Y108+AC108+AD108</f>
        <v>0</v>
      </c>
      <c r="Y108" s="31">
        <f>Z108+AA108+AB108</f>
        <v>0</v>
      </c>
      <c r="Z108" s="34">
        <f>Z109+Z110</f>
        <v>0</v>
      </c>
      <c r="AA108" s="34">
        <f>AA109+AA110</f>
        <v>0</v>
      </c>
      <c r="AB108" s="34">
        <f>AB109+AB110</f>
        <v>0</v>
      </c>
      <c r="AC108" s="34">
        <f>AC109+AC110</f>
        <v>0</v>
      </c>
      <c r="AD108" s="35">
        <f>AD109+AD110</f>
        <v>0</v>
      </c>
      <c r="AE108" s="33">
        <f t="shared" si="97"/>
        <v>0</v>
      </c>
      <c r="AF108" s="31">
        <f t="shared" si="98"/>
        <v>0</v>
      </c>
      <c r="AG108" s="34">
        <f>AG109+AG110</f>
        <v>0</v>
      </c>
      <c r="AH108" s="34">
        <f>AH109+AH110</f>
        <v>0</v>
      </c>
      <c r="AI108" s="34">
        <f>AI109+AI110</f>
        <v>0</v>
      </c>
      <c r="AJ108" s="34">
        <f>AJ109+AJ110</f>
        <v>0</v>
      </c>
      <c r="AK108" s="35">
        <f>AK109+AK110</f>
        <v>0</v>
      </c>
      <c r="AL108" s="30">
        <f t="shared" si="99"/>
        <v>0</v>
      </c>
      <c r="AM108" s="31">
        <f t="shared" si="100"/>
        <v>0</v>
      </c>
      <c r="AN108" s="34"/>
      <c r="AO108" s="34"/>
      <c r="AP108" s="34"/>
      <c r="AQ108" s="34"/>
      <c r="AR108" s="35"/>
      <c r="AS108" s="30">
        <f t="shared" si="101"/>
        <v>0</v>
      </c>
      <c r="AT108" s="31">
        <f t="shared" si="102"/>
        <v>0</v>
      </c>
      <c r="AU108" s="34"/>
      <c r="AV108" s="34"/>
      <c r="AW108" s="34"/>
      <c r="AX108" s="34"/>
      <c r="AY108" s="35"/>
      <c r="AZ108" s="30">
        <f aca="true" t="shared" si="119" ref="AZ108:AZ120">BA108+BE108+BF108</f>
        <v>0</v>
      </c>
      <c r="BA108" s="31">
        <f aca="true" t="shared" si="120" ref="BA108:BA120">BB108+BC108+BD108</f>
        <v>0</v>
      </c>
      <c r="BB108" s="34"/>
      <c r="BC108" s="34"/>
      <c r="BD108" s="34"/>
      <c r="BE108" s="34"/>
      <c r="BF108" s="35"/>
    </row>
    <row r="109" spans="1:58" ht="27.75" customHeight="1" thickBot="1">
      <c r="A109" s="36">
        <v>91</v>
      </c>
      <c r="B109" s="76" t="s">
        <v>99</v>
      </c>
      <c r="C109" s="99">
        <f t="shared" si="106"/>
        <v>0</v>
      </c>
      <c r="D109" s="39">
        <f t="shared" si="113"/>
        <v>0</v>
      </c>
      <c r="E109" s="39">
        <f t="shared" si="114"/>
        <v>0</v>
      </c>
      <c r="F109" s="39">
        <f t="shared" si="115"/>
        <v>0</v>
      </c>
      <c r="G109" s="39">
        <f t="shared" si="116"/>
        <v>0</v>
      </c>
      <c r="H109" s="39">
        <f t="shared" si="117"/>
        <v>0</v>
      </c>
      <c r="I109" s="40">
        <f t="shared" si="118"/>
        <v>0</v>
      </c>
      <c r="J109" s="41">
        <f t="shared" si="93"/>
        <v>0</v>
      </c>
      <c r="K109" s="42">
        <f t="shared" si="94"/>
        <v>0</v>
      </c>
      <c r="L109" s="43">
        <v>0</v>
      </c>
      <c r="M109" s="43">
        <v>0</v>
      </c>
      <c r="N109" s="43">
        <v>0</v>
      </c>
      <c r="O109" s="43">
        <v>0</v>
      </c>
      <c r="P109" s="141">
        <v>0</v>
      </c>
      <c r="Q109" s="44">
        <f t="shared" si="95"/>
        <v>0</v>
      </c>
      <c r="R109" s="42">
        <f t="shared" si="96"/>
        <v>0</v>
      </c>
      <c r="S109" s="45">
        <v>0</v>
      </c>
      <c r="T109" s="45">
        <v>0</v>
      </c>
      <c r="U109" s="45">
        <v>0</v>
      </c>
      <c r="V109" s="45">
        <v>0</v>
      </c>
      <c r="W109" s="46">
        <v>0</v>
      </c>
      <c r="X109" s="44">
        <f>Y109+AC109+AD109</f>
        <v>0</v>
      </c>
      <c r="Y109" s="42">
        <f>Z109+AA109+AB109</f>
        <v>0</v>
      </c>
      <c r="Z109" s="45">
        <v>0</v>
      </c>
      <c r="AA109" s="45">
        <v>0</v>
      </c>
      <c r="AB109" s="45">
        <v>0</v>
      </c>
      <c r="AC109" s="45">
        <v>0</v>
      </c>
      <c r="AD109" s="46">
        <v>0</v>
      </c>
      <c r="AE109" s="44">
        <f t="shared" si="97"/>
        <v>0</v>
      </c>
      <c r="AF109" s="42">
        <f t="shared" si="98"/>
        <v>0</v>
      </c>
      <c r="AG109" s="45">
        <v>0</v>
      </c>
      <c r="AH109" s="45">
        <v>0</v>
      </c>
      <c r="AI109" s="45">
        <v>0</v>
      </c>
      <c r="AJ109" s="45">
        <v>0</v>
      </c>
      <c r="AK109" s="46">
        <v>0</v>
      </c>
      <c r="AL109" s="41">
        <f t="shared" si="99"/>
        <v>0</v>
      </c>
      <c r="AM109" s="42">
        <f t="shared" si="100"/>
        <v>0</v>
      </c>
      <c r="AN109" s="45"/>
      <c r="AO109" s="45"/>
      <c r="AP109" s="45"/>
      <c r="AQ109" s="45"/>
      <c r="AR109" s="46"/>
      <c r="AS109" s="41">
        <f t="shared" si="101"/>
        <v>0</v>
      </c>
      <c r="AT109" s="42">
        <f t="shared" si="102"/>
        <v>0</v>
      </c>
      <c r="AU109" s="45"/>
      <c r="AV109" s="45"/>
      <c r="AW109" s="45"/>
      <c r="AX109" s="45"/>
      <c r="AY109" s="46"/>
      <c r="AZ109" s="41">
        <f t="shared" si="119"/>
        <v>0</v>
      </c>
      <c r="BA109" s="42">
        <f t="shared" si="120"/>
        <v>0</v>
      </c>
      <c r="BB109" s="45"/>
      <c r="BC109" s="45"/>
      <c r="BD109" s="45"/>
      <c r="BE109" s="45"/>
      <c r="BF109" s="46"/>
    </row>
    <row r="110" spans="1:58" ht="36.75" customHeight="1">
      <c r="A110" s="25">
        <v>92</v>
      </c>
      <c r="B110" s="76" t="s">
        <v>100</v>
      </c>
      <c r="C110" s="99">
        <f t="shared" si="106"/>
        <v>2</v>
      </c>
      <c r="D110" s="39">
        <f t="shared" si="113"/>
        <v>0</v>
      </c>
      <c r="E110" s="39">
        <f t="shared" si="114"/>
        <v>0</v>
      </c>
      <c r="F110" s="39">
        <f t="shared" si="115"/>
        <v>0</v>
      </c>
      <c r="G110" s="39">
        <f t="shared" si="116"/>
        <v>0</v>
      </c>
      <c r="H110" s="39">
        <f t="shared" si="117"/>
        <v>0</v>
      </c>
      <c r="I110" s="40">
        <f t="shared" si="118"/>
        <v>2</v>
      </c>
      <c r="J110" s="41">
        <f t="shared" si="93"/>
        <v>1</v>
      </c>
      <c r="K110" s="42">
        <f t="shared" si="94"/>
        <v>0</v>
      </c>
      <c r="L110" s="43">
        <v>0</v>
      </c>
      <c r="M110" s="43">
        <v>0</v>
      </c>
      <c r="N110" s="43">
        <v>0</v>
      </c>
      <c r="O110" s="43">
        <v>0</v>
      </c>
      <c r="P110" s="141">
        <v>1</v>
      </c>
      <c r="Q110" s="44">
        <f t="shared" si="95"/>
        <v>1</v>
      </c>
      <c r="R110" s="42">
        <f t="shared" si="96"/>
        <v>0</v>
      </c>
      <c r="S110" s="45">
        <v>0</v>
      </c>
      <c r="T110" s="45">
        <v>0</v>
      </c>
      <c r="U110" s="45">
        <v>0</v>
      </c>
      <c r="V110" s="45">
        <v>0</v>
      </c>
      <c r="W110" s="46">
        <v>1</v>
      </c>
      <c r="X110" s="44">
        <f>Y110+AC110+AD110</f>
        <v>0</v>
      </c>
      <c r="Y110" s="42">
        <f>Z110+AA110+AB110</f>
        <v>0</v>
      </c>
      <c r="Z110" s="45">
        <v>0</v>
      </c>
      <c r="AA110" s="45">
        <v>0</v>
      </c>
      <c r="AB110" s="45">
        <v>0</v>
      </c>
      <c r="AC110" s="45">
        <v>0</v>
      </c>
      <c r="AD110" s="46">
        <v>0</v>
      </c>
      <c r="AE110" s="44">
        <f t="shared" si="97"/>
        <v>0</v>
      </c>
      <c r="AF110" s="42">
        <f t="shared" si="98"/>
        <v>0</v>
      </c>
      <c r="AG110" s="45">
        <v>0</v>
      </c>
      <c r="AH110" s="45">
        <v>0</v>
      </c>
      <c r="AI110" s="45">
        <v>0</v>
      </c>
      <c r="AJ110" s="45">
        <v>0</v>
      </c>
      <c r="AK110" s="46">
        <v>0</v>
      </c>
      <c r="AL110" s="41">
        <f t="shared" si="99"/>
        <v>0</v>
      </c>
      <c r="AM110" s="42">
        <f t="shared" si="100"/>
        <v>0</v>
      </c>
      <c r="AN110" s="45"/>
      <c r="AO110" s="45"/>
      <c r="AP110" s="45"/>
      <c r="AQ110" s="45"/>
      <c r="AR110" s="46"/>
      <c r="AS110" s="41">
        <f t="shared" si="101"/>
        <v>0</v>
      </c>
      <c r="AT110" s="42">
        <f t="shared" si="102"/>
        <v>0</v>
      </c>
      <c r="AU110" s="45"/>
      <c r="AV110" s="45"/>
      <c r="AW110" s="45"/>
      <c r="AX110" s="45"/>
      <c r="AY110" s="46"/>
      <c r="AZ110" s="41">
        <f t="shared" si="119"/>
        <v>0</v>
      </c>
      <c r="BA110" s="42">
        <f t="shared" si="120"/>
        <v>0</v>
      </c>
      <c r="BB110" s="45"/>
      <c r="BC110" s="45"/>
      <c r="BD110" s="45"/>
      <c r="BE110" s="45"/>
      <c r="BF110" s="46"/>
    </row>
    <row r="111" spans="1:58" ht="12.75" customHeight="1" thickBot="1">
      <c r="A111" s="36">
        <v>93</v>
      </c>
      <c r="B111" s="76" t="s">
        <v>101</v>
      </c>
      <c r="C111" s="99">
        <f t="shared" si="106"/>
        <v>26</v>
      </c>
      <c r="D111" s="39">
        <f t="shared" si="113"/>
        <v>3</v>
      </c>
      <c r="E111" s="39">
        <f t="shared" si="114"/>
        <v>3</v>
      </c>
      <c r="F111" s="39">
        <f t="shared" si="115"/>
        <v>0</v>
      </c>
      <c r="G111" s="39">
        <f t="shared" si="116"/>
        <v>0</v>
      </c>
      <c r="H111" s="39">
        <f t="shared" si="117"/>
        <v>19</v>
      </c>
      <c r="I111" s="40">
        <f t="shared" si="118"/>
        <v>4</v>
      </c>
      <c r="J111" s="41">
        <f t="shared" si="93"/>
        <v>3</v>
      </c>
      <c r="K111" s="42">
        <f t="shared" si="94"/>
        <v>0</v>
      </c>
      <c r="L111" s="43">
        <v>0</v>
      </c>
      <c r="M111" s="43">
        <v>0</v>
      </c>
      <c r="N111" s="43">
        <v>0</v>
      </c>
      <c r="O111" s="43">
        <v>3</v>
      </c>
      <c r="P111" s="141">
        <v>0</v>
      </c>
      <c r="Q111" s="44">
        <f t="shared" si="95"/>
        <v>11</v>
      </c>
      <c r="R111" s="42">
        <f t="shared" si="96"/>
        <v>0</v>
      </c>
      <c r="S111" s="45">
        <v>0</v>
      </c>
      <c r="T111" s="45">
        <v>0</v>
      </c>
      <c r="U111" s="45">
        <v>0</v>
      </c>
      <c r="V111" s="45">
        <v>7</v>
      </c>
      <c r="W111" s="46">
        <v>4</v>
      </c>
      <c r="X111" s="44">
        <f>Y111+AC111+AD111</f>
        <v>0</v>
      </c>
      <c r="Y111" s="42">
        <f>Z111+AA111+AB111</f>
        <v>0</v>
      </c>
      <c r="Z111" s="45">
        <v>0</v>
      </c>
      <c r="AA111" s="45">
        <v>0</v>
      </c>
      <c r="AB111" s="45">
        <v>0</v>
      </c>
      <c r="AC111" s="45">
        <v>0</v>
      </c>
      <c r="AD111" s="46">
        <v>0</v>
      </c>
      <c r="AE111" s="44">
        <f t="shared" si="97"/>
        <v>12</v>
      </c>
      <c r="AF111" s="42">
        <f t="shared" si="98"/>
        <v>3</v>
      </c>
      <c r="AG111" s="45">
        <v>3</v>
      </c>
      <c r="AH111" s="45">
        <v>0</v>
      </c>
      <c r="AI111" s="45">
        <v>0</v>
      </c>
      <c r="AJ111" s="45">
        <v>9</v>
      </c>
      <c r="AK111" s="46">
        <v>0</v>
      </c>
      <c r="AL111" s="41">
        <f t="shared" si="99"/>
        <v>0</v>
      </c>
      <c r="AM111" s="42">
        <f t="shared" si="100"/>
        <v>0</v>
      </c>
      <c r="AN111" s="45"/>
      <c r="AO111" s="45"/>
      <c r="AP111" s="45"/>
      <c r="AQ111" s="45"/>
      <c r="AR111" s="46"/>
      <c r="AS111" s="41">
        <f t="shared" si="101"/>
        <v>0</v>
      </c>
      <c r="AT111" s="42">
        <f t="shared" si="102"/>
        <v>0</v>
      </c>
      <c r="AU111" s="45"/>
      <c r="AV111" s="45"/>
      <c r="AW111" s="45"/>
      <c r="AX111" s="45"/>
      <c r="AY111" s="46"/>
      <c r="AZ111" s="41">
        <f t="shared" si="119"/>
        <v>0</v>
      </c>
      <c r="BA111" s="42">
        <f t="shared" si="120"/>
        <v>0</v>
      </c>
      <c r="BB111" s="45"/>
      <c r="BC111" s="45"/>
      <c r="BD111" s="45"/>
      <c r="BE111" s="45"/>
      <c r="BF111" s="46"/>
    </row>
    <row r="112" spans="1:58" ht="12.75" customHeight="1">
      <c r="A112" s="25">
        <v>94</v>
      </c>
      <c r="B112" s="76" t="s">
        <v>102</v>
      </c>
      <c r="C112" s="99">
        <f t="shared" si="106"/>
        <v>16197</v>
      </c>
      <c r="D112" s="39">
        <f t="shared" si="113"/>
        <v>4350</v>
      </c>
      <c r="E112" s="39">
        <f t="shared" si="114"/>
        <v>4350</v>
      </c>
      <c r="F112" s="39">
        <f t="shared" si="115"/>
        <v>0</v>
      </c>
      <c r="G112" s="39">
        <f t="shared" si="116"/>
        <v>0</v>
      </c>
      <c r="H112" s="39">
        <f t="shared" si="117"/>
        <v>10352</v>
      </c>
      <c r="I112" s="40">
        <f t="shared" si="118"/>
        <v>1495</v>
      </c>
      <c r="J112" s="41">
        <f t="shared" si="93"/>
        <v>2366</v>
      </c>
      <c r="K112" s="42">
        <f t="shared" si="94"/>
        <v>0</v>
      </c>
      <c r="L112" s="43">
        <v>0</v>
      </c>
      <c r="M112" s="43">
        <v>0</v>
      </c>
      <c r="N112" s="43">
        <v>0</v>
      </c>
      <c r="O112" s="43">
        <v>2366</v>
      </c>
      <c r="P112" s="141">
        <v>0</v>
      </c>
      <c r="Q112" s="44">
        <f t="shared" si="95"/>
        <v>4592</v>
      </c>
      <c r="R112" s="42">
        <f t="shared" si="96"/>
        <v>0</v>
      </c>
      <c r="S112" s="45">
        <v>0</v>
      </c>
      <c r="T112" s="45">
        <v>0</v>
      </c>
      <c r="U112" s="45">
        <v>0</v>
      </c>
      <c r="V112" s="45">
        <v>3097</v>
      </c>
      <c r="W112" s="46">
        <v>1495</v>
      </c>
      <c r="X112" s="44">
        <f>Y112+AC112+AD112</f>
        <v>0</v>
      </c>
      <c r="Y112" s="42">
        <f>Z112+AA112+AB112</f>
        <v>0</v>
      </c>
      <c r="Z112" s="45">
        <v>0</v>
      </c>
      <c r="AA112" s="45">
        <v>0</v>
      </c>
      <c r="AB112" s="45">
        <v>0</v>
      </c>
      <c r="AC112" s="45">
        <v>0</v>
      </c>
      <c r="AD112" s="46">
        <v>0</v>
      </c>
      <c r="AE112" s="44">
        <f t="shared" si="97"/>
        <v>9239</v>
      </c>
      <c r="AF112" s="42">
        <f t="shared" si="98"/>
        <v>4350</v>
      </c>
      <c r="AG112" s="45">
        <v>4350</v>
      </c>
      <c r="AH112" s="45">
        <v>0</v>
      </c>
      <c r="AI112" s="45">
        <v>0</v>
      </c>
      <c r="AJ112" s="45">
        <v>4889</v>
      </c>
      <c r="AK112" s="46"/>
      <c r="AL112" s="41">
        <f t="shared" si="99"/>
        <v>0</v>
      </c>
      <c r="AM112" s="42">
        <f t="shared" si="100"/>
        <v>0</v>
      </c>
      <c r="AN112" s="45"/>
      <c r="AO112" s="45"/>
      <c r="AP112" s="45"/>
      <c r="AQ112" s="45"/>
      <c r="AR112" s="46"/>
      <c r="AS112" s="41">
        <f t="shared" si="101"/>
        <v>0</v>
      </c>
      <c r="AT112" s="42">
        <f t="shared" si="102"/>
        <v>0</v>
      </c>
      <c r="AU112" s="45"/>
      <c r="AV112" s="45"/>
      <c r="AW112" s="45"/>
      <c r="AX112" s="45"/>
      <c r="AY112" s="46"/>
      <c r="AZ112" s="41">
        <f t="shared" si="119"/>
        <v>0</v>
      </c>
      <c r="BA112" s="42">
        <f t="shared" si="120"/>
        <v>0</v>
      </c>
      <c r="BB112" s="45"/>
      <c r="BC112" s="45"/>
      <c r="BD112" s="45"/>
      <c r="BE112" s="45"/>
      <c r="BF112" s="46"/>
    </row>
    <row r="113" spans="1:58" ht="12.75" customHeight="1" thickBot="1">
      <c r="A113" s="142"/>
      <c r="B113" s="76"/>
      <c r="C113" s="99"/>
      <c r="D113" s="39"/>
      <c r="E113" s="39"/>
      <c r="F113" s="39"/>
      <c r="G113" s="39"/>
      <c r="H113" s="39"/>
      <c r="I113" s="40"/>
      <c r="J113" s="41"/>
      <c r="K113" s="42"/>
      <c r="L113" s="43"/>
      <c r="M113" s="43"/>
      <c r="N113" s="43"/>
      <c r="O113" s="43"/>
      <c r="P113" s="141"/>
      <c r="Q113" s="44"/>
      <c r="R113" s="42"/>
      <c r="S113" s="45"/>
      <c r="T113" s="45"/>
      <c r="U113" s="45"/>
      <c r="V113" s="45"/>
      <c r="W113" s="46"/>
      <c r="X113" s="44"/>
      <c r="Y113" s="42"/>
      <c r="Z113" s="45"/>
      <c r="AA113" s="45"/>
      <c r="AB113" s="45"/>
      <c r="AC113" s="45"/>
      <c r="AD113" s="46"/>
      <c r="AE113" s="44"/>
      <c r="AF113" s="42"/>
      <c r="AG113" s="45">
        <v>0</v>
      </c>
      <c r="AH113" s="45"/>
      <c r="AI113" s="45"/>
      <c r="AJ113" s="45">
        <v>0</v>
      </c>
      <c r="AK113" s="46"/>
      <c r="AL113" s="41"/>
      <c r="AM113" s="42"/>
      <c r="AN113" s="45"/>
      <c r="AO113" s="45"/>
      <c r="AP113" s="45"/>
      <c r="AQ113" s="45"/>
      <c r="AR113" s="46"/>
      <c r="AS113" s="41"/>
      <c r="AT113" s="42"/>
      <c r="AU113" s="45"/>
      <c r="AV113" s="45"/>
      <c r="AW113" s="45"/>
      <c r="AX113" s="45"/>
      <c r="AY113" s="46"/>
      <c r="AZ113" s="41"/>
      <c r="BA113" s="42"/>
      <c r="BB113" s="45"/>
      <c r="BC113" s="45"/>
      <c r="BD113" s="45"/>
      <c r="BE113" s="45"/>
      <c r="BF113" s="46"/>
    </row>
    <row r="114" spans="1:58" ht="26.25" thickBot="1">
      <c r="A114" s="36">
        <v>95</v>
      </c>
      <c r="B114" s="76" t="s">
        <v>103</v>
      </c>
      <c r="C114" s="99">
        <f t="shared" si="106"/>
        <v>2</v>
      </c>
      <c r="D114" s="39">
        <f t="shared" si="113"/>
        <v>0</v>
      </c>
      <c r="E114" s="39">
        <f t="shared" si="114"/>
        <v>0</v>
      </c>
      <c r="F114" s="39">
        <f t="shared" si="115"/>
        <v>0</v>
      </c>
      <c r="G114" s="39">
        <f t="shared" si="116"/>
        <v>0</v>
      </c>
      <c r="H114" s="39">
        <f t="shared" si="117"/>
        <v>0</v>
      </c>
      <c r="I114" s="40">
        <f t="shared" si="118"/>
        <v>2</v>
      </c>
      <c r="J114" s="41">
        <f t="shared" si="93"/>
        <v>1</v>
      </c>
      <c r="K114" s="42">
        <f t="shared" si="94"/>
        <v>0</v>
      </c>
      <c r="L114" s="43">
        <f>L115+L116</f>
        <v>0</v>
      </c>
      <c r="M114" s="43">
        <f>M115+M116</f>
        <v>0</v>
      </c>
      <c r="N114" s="43">
        <f>N115+N116</f>
        <v>0</v>
      </c>
      <c r="O114" s="141">
        <f>O115+O116</f>
        <v>0</v>
      </c>
      <c r="P114" s="140">
        <f>P115+P116</f>
        <v>1</v>
      </c>
      <c r="Q114" s="44">
        <f t="shared" si="95"/>
        <v>1</v>
      </c>
      <c r="R114" s="42">
        <f t="shared" si="96"/>
        <v>0</v>
      </c>
      <c r="S114" s="45">
        <f>S115+S116</f>
        <v>0</v>
      </c>
      <c r="T114" s="45">
        <f>T115+T116</f>
        <v>0</v>
      </c>
      <c r="U114" s="45">
        <f>U115+U116</f>
        <v>0</v>
      </c>
      <c r="V114" s="45">
        <f>V115+V116</f>
        <v>0</v>
      </c>
      <c r="W114" s="46">
        <f>W115+W116</f>
        <v>1</v>
      </c>
      <c r="X114" s="44">
        <f aca="true" t="shared" si="121" ref="X114:X120">Y114+AC114+AD114</f>
        <v>0</v>
      </c>
      <c r="Y114" s="42">
        <f aca="true" t="shared" si="122" ref="Y114:Y120">Z114+AA114+AB114</f>
        <v>0</v>
      </c>
      <c r="Z114" s="45">
        <f>Z115+Z116</f>
        <v>0</v>
      </c>
      <c r="AA114" s="45">
        <f>AA115+AA116</f>
        <v>0</v>
      </c>
      <c r="AB114" s="45">
        <f>AB115+AB116</f>
        <v>0</v>
      </c>
      <c r="AC114" s="45">
        <f>AC115+AC116</f>
        <v>0</v>
      </c>
      <c r="AD114" s="46">
        <f>AD115+AD116</f>
        <v>0</v>
      </c>
      <c r="AE114" s="44">
        <f t="shared" si="97"/>
        <v>0</v>
      </c>
      <c r="AF114" s="42">
        <f t="shared" si="98"/>
        <v>0</v>
      </c>
      <c r="AG114" s="45">
        <f>AG115+AG116</f>
        <v>0</v>
      </c>
      <c r="AH114" s="45">
        <f>AH115+AH116</f>
        <v>0</v>
      </c>
      <c r="AI114" s="45">
        <f>AI115+AI116</f>
        <v>0</v>
      </c>
      <c r="AJ114" s="45">
        <f>AJ115+AJ116</f>
        <v>0</v>
      </c>
      <c r="AK114" s="46">
        <f>AK115+AK116</f>
        <v>0</v>
      </c>
      <c r="AL114" s="41">
        <f t="shared" si="99"/>
        <v>0</v>
      </c>
      <c r="AM114" s="42">
        <f t="shared" si="100"/>
        <v>0</v>
      </c>
      <c r="AN114" s="45"/>
      <c r="AO114" s="45"/>
      <c r="AP114" s="45"/>
      <c r="AQ114" s="45"/>
      <c r="AR114" s="46"/>
      <c r="AS114" s="41">
        <f t="shared" si="101"/>
        <v>0</v>
      </c>
      <c r="AT114" s="42">
        <f t="shared" si="102"/>
        <v>0</v>
      </c>
      <c r="AU114" s="45"/>
      <c r="AV114" s="45"/>
      <c r="AW114" s="45"/>
      <c r="AX114" s="45"/>
      <c r="AY114" s="46"/>
      <c r="AZ114" s="41">
        <f t="shared" si="119"/>
        <v>0</v>
      </c>
      <c r="BA114" s="42">
        <f t="shared" si="120"/>
        <v>0</v>
      </c>
      <c r="BB114" s="45"/>
      <c r="BC114" s="45"/>
      <c r="BD114" s="45"/>
      <c r="BE114" s="45"/>
      <c r="BF114" s="46"/>
    </row>
    <row r="115" spans="1:58" ht="38.25">
      <c r="A115" s="25">
        <v>96</v>
      </c>
      <c r="B115" s="76" t="s">
        <v>99</v>
      </c>
      <c r="C115" s="99">
        <f t="shared" si="106"/>
        <v>0</v>
      </c>
      <c r="D115" s="39">
        <f t="shared" si="113"/>
        <v>0</v>
      </c>
      <c r="E115" s="39">
        <f t="shared" si="114"/>
        <v>0</v>
      </c>
      <c r="F115" s="39">
        <f t="shared" si="115"/>
        <v>0</v>
      </c>
      <c r="G115" s="39">
        <f t="shared" si="116"/>
        <v>0</v>
      </c>
      <c r="H115" s="39">
        <f t="shared" si="117"/>
        <v>0</v>
      </c>
      <c r="I115" s="40">
        <f t="shared" si="118"/>
        <v>0</v>
      </c>
      <c r="J115" s="41">
        <f t="shared" si="93"/>
        <v>0</v>
      </c>
      <c r="K115" s="42">
        <f t="shared" si="94"/>
        <v>0</v>
      </c>
      <c r="L115" s="43">
        <v>0</v>
      </c>
      <c r="M115" s="43">
        <v>0</v>
      </c>
      <c r="N115" s="43">
        <v>0</v>
      </c>
      <c r="O115" s="43">
        <v>0</v>
      </c>
      <c r="P115" s="141">
        <v>0</v>
      </c>
      <c r="Q115" s="44">
        <f t="shared" si="95"/>
        <v>0</v>
      </c>
      <c r="R115" s="42">
        <f t="shared" si="96"/>
        <v>0</v>
      </c>
      <c r="S115" s="45">
        <v>0</v>
      </c>
      <c r="T115" s="45">
        <v>0</v>
      </c>
      <c r="U115" s="45">
        <v>0</v>
      </c>
      <c r="V115" s="45">
        <v>0</v>
      </c>
      <c r="W115" s="46">
        <v>0</v>
      </c>
      <c r="X115" s="44">
        <f t="shared" si="121"/>
        <v>0</v>
      </c>
      <c r="Y115" s="42">
        <f t="shared" si="122"/>
        <v>0</v>
      </c>
      <c r="Z115" s="45">
        <v>0</v>
      </c>
      <c r="AA115" s="45">
        <v>0</v>
      </c>
      <c r="AB115" s="45">
        <v>0</v>
      </c>
      <c r="AC115" s="45">
        <v>0</v>
      </c>
      <c r="AD115" s="46">
        <v>0</v>
      </c>
      <c r="AE115" s="44">
        <f t="shared" si="97"/>
        <v>0</v>
      </c>
      <c r="AF115" s="42">
        <f t="shared" si="98"/>
        <v>0</v>
      </c>
      <c r="AG115" s="45">
        <v>0</v>
      </c>
      <c r="AH115" s="45">
        <v>0</v>
      </c>
      <c r="AI115" s="45">
        <v>0</v>
      </c>
      <c r="AJ115" s="45">
        <v>0</v>
      </c>
      <c r="AK115" s="46">
        <v>0</v>
      </c>
      <c r="AL115" s="41">
        <f t="shared" si="99"/>
        <v>0</v>
      </c>
      <c r="AM115" s="42">
        <f t="shared" si="100"/>
        <v>0</v>
      </c>
      <c r="AN115" s="45"/>
      <c r="AO115" s="45"/>
      <c r="AP115" s="45"/>
      <c r="AQ115" s="45"/>
      <c r="AR115" s="46"/>
      <c r="AS115" s="41">
        <f t="shared" si="101"/>
        <v>0</v>
      </c>
      <c r="AT115" s="42">
        <f t="shared" si="102"/>
        <v>0</v>
      </c>
      <c r="AU115" s="45"/>
      <c r="AV115" s="45"/>
      <c r="AW115" s="45"/>
      <c r="AX115" s="45"/>
      <c r="AY115" s="46"/>
      <c r="AZ115" s="41">
        <f t="shared" si="119"/>
        <v>0</v>
      </c>
      <c r="BA115" s="42">
        <f t="shared" si="120"/>
        <v>0</v>
      </c>
      <c r="BB115" s="45"/>
      <c r="BC115" s="45"/>
      <c r="BD115" s="45"/>
      <c r="BE115" s="45"/>
      <c r="BF115" s="46"/>
    </row>
    <row r="116" spans="1:58" ht="39" thickBot="1">
      <c r="A116" s="36">
        <v>97</v>
      </c>
      <c r="B116" s="76" t="s">
        <v>100</v>
      </c>
      <c r="C116" s="99">
        <f t="shared" si="106"/>
        <v>2</v>
      </c>
      <c r="D116" s="39">
        <f t="shared" si="113"/>
        <v>0</v>
      </c>
      <c r="E116" s="39">
        <f t="shared" si="114"/>
        <v>0</v>
      </c>
      <c r="F116" s="39">
        <f t="shared" si="115"/>
        <v>0</v>
      </c>
      <c r="G116" s="39">
        <f t="shared" si="116"/>
        <v>0</v>
      </c>
      <c r="H116" s="39">
        <f t="shared" si="117"/>
        <v>0</v>
      </c>
      <c r="I116" s="40">
        <f t="shared" si="118"/>
        <v>2</v>
      </c>
      <c r="J116" s="41">
        <f t="shared" si="93"/>
        <v>1</v>
      </c>
      <c r="K116" s="42">
        <f t="shared" si="94"/>
        <v>0</v>
      </c>
      <c r="L116" s="43">
        <v>0</v>
      </c>
      <c r="M116" s="43">
        <v>0</v>
      </c>
      <c r="N116" s="43">
        <v>0</v>
      </c>
      <c r="O116" s="43">
        <v>0</v>
      </c>
      <c r="P116" s="141">
        <v>1</v>
      </c>
      <c r="Q116" s="44">
        <f t="shared" si="95"/>
        <v>1</v>
      </c>
      <c r="R116" s="42">
        <f t="shared" si="96"/>
        <v>0</v>
      </c>
      <c r="S116" s="45">
        <v>0</v>
      </c>
      <c r="T116" s="45">
        <v>0</v>
      </c>
      <c r="U116" s="45">
        <v>0</v>
      </c>
      <c r="V116" s="45">
        <v>0</v>
      </c>
      <c r="W116" s="46">
        <v>1</v>
      </c>
      <c r="X116" s="44">
        <f t="shared" si="121"/>
        <v>0</v>
      </c>
      <c r="Y116" s="42">
        <f t="shared" si="122"/>
        <v>0</v>
      </c>
      <c r="Z116" s="45">
        <v>0</v>
      </c>
      <c r="AA116" s="45">
        <v>0</v>
      </c>
      <c r="AB116" s="45">
        <v>0</v>
      </c>
      <c r="AC116" s="45">
        <v>0</v>
      </c>
      <c r="AD116" s="46">
        <v>0</v>
      </c>
      <c r="AE116" s="44">
        <f t="shared" si="97"/>
        <v>0</v>
      </c>
      <c r="AF116" s="42">
        <f t="shared" si="98"/>
        <v>0</v>
      </c>
      <c r="AG116" s="45">
        <v>0</v>
      </c>
      <c r="AH116" s="45">
        <v>0</v>
      </c>
      <c r="AI116" s="45">
        <v>0</v>
      </c>
      <c r="AJ116" s="45">
        <v>0</v>
      </c>
      <c r="AK116" s="46">
        <v>0</v>
      </c>
      <c r="AL116" s="41">
        <f t="shared" si="99"/>
        <v>0</v>
      </c>
      <c r="AM116" s="42">
        <f t="shared" si="100"/>
        <v>0</v>
      </c>
      <c r="AN116" s="45"/>
      <c r="AO116" s="45"/>
      <c r="AP116" s="45"/>
      <c r="AQ116" s="45"/>
      <c r="AR116" s="46"/>
      <c r="AS116" s="41">
        <f t="shared" si="101"/>
        <v>0</v>
      </c>
      <c r="AT116" s="42">
        <f t="shared" si="102"/>
        <v>0</v>
      </c>
      <c r="AU116" s="45"/>
      <c r="AV116" s="45"/>
      <c r="AW116" s="45"/>
      <c r="AX116" s="45"/>
      <c r="AY116" s="46"/>
      <c r="AZ116" s="41">
        <f t="shared" si="119"/>
        <v>0</v>
      </c>
      <c r="BA116" s="42">
        <f t="shared" si="120"/>
        <v>0</v>
      </c>
      <c r="BB116" s="45"/>
      <c r="BC116" s="45"/>
      <c r="BD116" s="45"/>
      <c r="BE116" s="45"/>
      <c r="BF116" s="46"/>
    </row>
    <row r="117" spans="1:58" ht="12.75">
      <c r="A117" s="25">
        <v>98</v>
      </c>
      <c r="B117" s="76" t="s">
        <v>104</v>
      </c>
      <c r="C117" s="99">
        <f t="shared" si="106"/>
        <v>23</v>
      </c>
      <c r="D117" s="39">
        <f t="shared" si="113"/>
        <v>0</v>
      </c>
      <c r="E117" s="39">
        <f t="shared" si="114"/>
        <v>0</v>
      </c>
      <c r="F117" s="39">
        <f t="shared" si="115"/>
        <v>0</v>
      </c>
      <c r="G117" s="39">
        <f t="shared" si="116"/>
        <v>0</v>
      </c>
      <c r="H117" s="39">
        <f t="shared" si="117"/>
        <v>19</v>
      </c>
      <c r="I117" s="40">
        <f t="shared" si="118"/>
        <v>4</v>
      </c>
      <c r="J117" s="41">
        <f t="shared" si="93"/>
        <v>3</v>
      </c>
      <c r="K117" s="42">
        <f t="shared" si="94"/>
        <v>0</v>
      </c>
      <c r="L117" s="43">
        <v>0</v>
      </c>
      <c r="M117" s="43">
        <v>0</v>
      </c>
      <c r="N117" s="43">
        <v>0</v>
      </c>
      <c r="O117" s="43">
        <v>3</v>
      </c>
      <c r="P117" s="141">
        <v>0</v>
      </c>
      <c r="Q117" s="44">
        <f t="shared" si="95"/>
        <v>11</v>
      </c>
      <c r="R117" s="42">
        <f t="shared" si="96"/>
        <v>0</v>
      </c>
      <c r="S117" s="45">
        <v>0</v>
      </c>
      <c r="T117" s="45">
        <v>0</v>
      </c>
      <c r="U117" s="45">
        <v>0</v>
      </c>
      <c r="V117" s="45">
        <v>7</v>
      </c>
      <c r="W117" s="46">
        <v>4</v>
      </c>
      <c r="X117" s="44">
        <f t="shared" si="121"/>
        <v>0</v>
      </c>
      <c r="Y117" s="42">
        <f t="shared" si="122"/>
        <v>0</v>
      </c>
      <c r="Z117" s="45">
        <v>0</v>
      </c>
      <c r="AA117" s="45">
        <v>0</v>
      </c>
      <c r="AB117" s="45">
        <v>0</v>
      </c>
      <c r="AC117" s="45">
        <v>0</v>
      </c>
      <c r="AD117" s="46">
        <v>0</v>
      </c>
      <c r="AE117" s="44">
        <f t="shared" si="97"/>
        <v>9</v>
      </c>
      <c r="AF117" s="42">
        <f t="shared" si="98"/>
        <v>0</v>
      </c>
      <c r="AG117" s="45">
        <v>0</v>
      </c>
      <c r="AH117" s="45">
        <v>0</v>
      </c>
      <c r="AI117" s="45">
        <v>0</v>
      </c>
      <c r="AJ117" s="45">
        <v>9</v>
      </c>
      <c r="AK117" s="46">
        <v>0</v>
      </c>
      <c r="AL117" s="41">
        <f t="shared" si="99"/>
        <v>0</v>
      </c>
      <c r="AM117" s="42">
        <f t="shared" si="100"/>
        <v>0</v>
      </c>
      <c r="AN117" s="45"/>
      <c r="AO117" s="45"/>
      <c r="AP117" s="45"/>
      <c r="AQ117" s="45"/>
      <c r="AR117" s="46"/>
      <c r="AS117" s="41">
        <f t="shared" si="101"/>
        <v>0</v>
      </c>
      <c r="AT117" s="42">
        <f t="shared" si="102"/>
        <v>0</v>
      </c>
      <c r="AU117" s="45"/>
      <c r="AV117" s="45"/>
      <c r="AW117" s="45"/>
      <c r="AX117" s="45"/>
      <c r="AY117" s="46"/>
      <c r="AZ117" s="41">
        <f t="shared" si="119"/>
        <v>0</v>
      </c>
      <c r="BA117" s="42">
        <f t="shared" si="120"/>
        <v>0</v>
      </c>
      <c r="BB117" s="45"/>
      <c r="BC117" s="45"/>
      <c r="BD117" s="45"/>
      <c r="BE117" s="45"/>
      <c r="BF117" s="46"/>
    </row>
    <row r="118" spans="1:58" ht="13.5" thickBot="1">
      <c r="A118" s="36">
        <v>99</v>
      </c>
      <c r="B118" s="76" t="s">
        <v>102</v>
      </c>
      <c r="C118" s="99">
        <f t="shared" si="106"/>
        <v>11847</v>
      </c>
      <c r="D118" s="39">
        <f t="shared" si="113"/>
        <v>0</v>
      </c>
      <c r="E118" s="39">
        <f t="shared" si="114"/>
        <v>0</v>
      </c>
      <c r="F118" s="39">
        <f t="shared" si="115"/>
        <v>0</v>
      </c>
      <c r="G118" s="39">
        <f t="shared" si="116"/>
        <v>0</v>
      </c>
      <c r="H118" s="39">
        <f t="shared" si="117"/>
        <v>10352</v>
      </c>
      <c r="I118" s="40">
        <f t="shared" si="118"/>
        <v>1495</v>
      </c>
      <c r="J118" s="41">
        <f t="shared" si="93"/>
        <v>2366</v>
      </c>
      <c r="K118" s="42">
        <f t="shared" si="94"/>
        <v>0</v>
      </c>
      <c r="L118" s="43">
        <v>0</v>
      </c>
      <c r="M118" s="43">
        <v>0</v>
      </c>
      <c r="N118" s="43">
        <v>0</v>
      </c>
      <c r="O118" s="43">
        <v>2366</v>
      </c>
      <c r="P118" s="141">
        <v>0</v>
      </c>
      <c r="Q118" s="44">
        <f t="shared" si="95"/>
        <v>4592</v>
      </c>
      <c r="R118" s="42">
        <f t="shared" si="96"/>
        <v>0</v>
      </c>
      <c r="S118" s="45">
        <v>0</v>
      </c>
      <c r="T118" s="45">
        <v>0</v>
      </c>
      <c r="U118" s="45">
        <v>0</v>
      </c>
      <c r="V118" s="45">
        <v>3097</v>
      </c>
      <c r="W118" s="46">
        <v>1495</v>
      </c>
      <c r="X118" s="44">
        <f t="shared" si="121"/>
        <v>0</v>
      </c>
      <c r="Y118" s="42">
        <f t="shared" si="122"/>
        <v>0</v>
      </c>
      <c r="Z118" s="45">
        <v>0</v>
      </c>
      <c r="AA118" s="45">
        <v>0</v>
      </c>
      <c r="AB118" s="45">
        <v>0</v>
      </c>
      <c r="AC118" s="45">
        <v>0</v>
      </c>
      <c r="AD118" s="46">
        <v>0</v>
      </c>
      <c r="AE118" s="44">
        <f t="shared" si="97"/>
        <v>4889</v>
      </c>
      <c r="AF118" s="42">
        <f t="shared" si="98"/>
        <v>0</v>
      </c>
      <c r="AG118" s="45">
        <v>0</v>
      </c>
      <c r="AH118" s="45">
        <v>0</v>
      </c>
      <c r="AI118" s="45">
        <v>0</v>
      </c>
      <c r="AJ118" s="45">
        <v>4889</v>
      </c>
      <c r="AK118" s="46">
        <v>0</v>
      </c>
      <c r="AL118" s="41">
        <f t="shared" si="99"/>
        <v>0</v>
      </c>
      <c r="AM118" s="42">
        <f t="shared" si="100"/>
        <v>0</v>
      </c>
      <c r="AN118" s="45"/>
      <c r="AO118" s="45"/>
      <c r="AP118" s="45"/>
      <c r="AQ118" s="45"/>
      <c r="AR118" s="46"/>
      <c r="AS118" s="41">
        <f t="shared" si="101"/>
        <v>0</v>
      </c>
      <c r="AT118" s="42">
        <f t="shared" si="102"/>
        <v>0</v>
      </c>
      <c r="AU118" s="45"/>
      <c r="AV118" s="45"/>
      <c r="AW118" s="45"/>
      <c r="AX118" s="45"/>
      <c r="AY118" s="46"/>
      <c r="AZ118" s="41">
        <f t="shared" si="119"/>
        <v>0</v>
      </c>
      <c r="BA118" s="42">
        <f t="shared" si="120"/>
        <v>0</v>
      </c>
      <c r="BB118" s="45"/>
      <c r="BC118" s="45"/>
      <c r="BD118" s="45"/>
      <c r="BE118" s="45"/>
      <c r="BF118" s="46"/>
    </row>
    <row r="119" spans="1:58" ht="12.75">
      <c r="A119" s="25">
        <v>100</v>
      </c>
      <c r="B119" s="46" t="s">
        <v>105</v>
      </c>
      <c r="C119" s="99">
        <f t="shared" si="106"/>
        <v>33</v>
      </c>
      <c r="D119" s="39">
        <f t="shared" si="113"/>
        <v>31</v>
      </c>
      <c r="E119" s="39">
        <f t="shared" si="114"/>
        <v>19</v>
      </c>
      <c r="F119" s="39">
        <f t="shared" si="115"/>
        <v>12</v>
      </c>
      <c r="G119" s="39">
        <f t="shared" si="116"/>
        <v>0</v>
      </c>
      <c r="H119" s="39">
        <f t="shared" si="117"/>
        <v>0</v>
      </c>
      <c r="I119" s="40">
        <f t="shared" si="118"/>
        <v>2</v>
      </c>
      <c r="J119" s="41">
        <f t="shared" si="93"/>
        <v>0</v>
      </c>
      <c r="K119" s="42">
        <f t="shared" si="94"/>
        <v>0</v>
      </c>
      <c r="L119" s="43">
        <v>0</v>
      </c>
      <c r="M119" s="43">
        <v>0</v>
      </c>
      <c r="N119" s="43">
        <v>0</v>
      </c>
      <c r="O119" s="43">
        <v>0</v>
      </c>
      <c r="P119" s="141">
        <v>0</v>
      </c>
      <c r="Q119" s="44">
        <f t="shared" si="95"/>
        <v>26</v>
      </c>
      <c r="R119" s="42">
        <f t="shared" si="96"/>
        <v>26</v>
      </c>
      <c r="S119" s="45">
        <v>14</v>
      </c>
      <c r="T119" s="45">
        <v>12</v>
      </c>
      <c r="U119" s="45">
        <v>0</v>
      </c>
      <c r="V119" s="45">
        <v>0</v>
      </c>
      <c r="W119" s="46">
        <v>0</v>
      </c>
      <c r="X119" s="44">
        <f t="shared" si="121"/>
        <v>0</v>
      </c>
      <c r="Y119" s="42">
        <f t="shared" si="122"/>
        <v>0</v>
      </c>
      <c r="Z119" s="45">
        <v>0</v>
      </c>
      <c r="AA119" s="45">
        <v>0</v>
      </c>
      <c r="AB119" s="45">
        <v>0</v>
      </c>
      <c r="AC119" s="45">
        <v>0</v>
      </c>
      <c r="AD119" s="46">
        <v>0</v>
      </c>
      <c r="AE119" s="44">
        <f t="shared" si="97"/>
        <v>7</v>
      </c>
      <c r="AF119" s="42">
        <f t="shared" si="98"/>
        <v>5</v>
      </c>
      <c r="AG119" s="45">
        <v>5</v>
      </c>
      <c r="AH119" s="45">
        <v>0</v>
      </c>
      <c r="AI119" s="45">
        <v>0</v>
      </c>
      <c r="AJ119" s="45">
        <v>0</v>
      </c>
      <c r="AK119" s="46">
        <v>2</v>
      </c>
      <c r="AL119" s="41">
        <f t="shared" si="99"/>
        <v>0</v>
      </c>
      <c r="AM119" s="42">
        <f t="shared" si="100"/>
        <v>0</v>
      </c>
      <c r="AN119" s="45"/>
      <c r="AO119" s="45"/>
      <c r="AP119" s="45"/>
      <c r="AQ119" s="45"/>
      <c r="AR119" s="46"/>
      <c r="AS119" s="41">
        <f t="shared" si="101"/>
        <v>0</v>
      </c>
      <c r="AT119" s="42">
        <f t="shared" si="102"/>
        <v>0</v>
      </c>
      <c r="AU119" s="45"/>
      <c r="AV119" s="45"/>
      <c r="AW119" s="45"/>
      <c r="AX119" s="45"/>
      <c r="AY119" s="46"/>
      <c r="AZ119" s="41">
        <f t="shared" si="119"/>
        <v>0</v>
      </c>
      <c r="BA119" s="42">
        <f t="shared" si="120"/>
        <v>0</v>
      </c>
      <c r="BB119" s="45"/>
      <c r="BC119" s="45"/>
      <c r="BD119" s="45"/>
      <c r="BE119" s="45"/>
      <c r="BF119" s="46"/>
    </row>
    <row r="120" spans="1:58" ht="13.5" thickBot="1">
      <c r="A120" s="36">
        <v>101</v>
      </c>
      <c r="B120" s="135" t="s">
        <v>74</v>
      </c>
      <c r="C120" s="99">
        <f t="shared" si="106"/>
        <v>78000</v>
      </c>
      <c r="D120" s="39">
        <f t="shared" si="113"/>
        <v>77000</v>
      </c>
      <c r="E120" s="39">
        <f t="shared" si="114"/>
        <v>44000</v>
      </c>
      <c r="F120" s="39">
        <f t="shared" si="115"/>
        <v>33000</v>
      </c>
      <c r="G120" s="39">
        <f t="shared" si="116"/>
        <v>0</v>
      </c>
      <c r="H120" s="39">
        <f t="shared" si="117"/>
        <v>0</v>
      </c>
      <c r="I120" s="40">
        <f t="shared" si="118"/>
        <v>1000</v>
      </c>
      <c r="J120" s="41">
        <f t="shared" si="93"/>
        <v>0</v>
      </c>
      <c r="K120" s="42">
        <f t="shared" si="94"/>
        <v>0</v>
      </c>
      <c r="L120" s="43">
        <v>0</v>
      </c>
      <c r="M120" s="43">
        <v>0</v>
      </c>
      <c r="N120" s="43">
        <v>0</v>
      </c>
      <c r="O120" s="43">
        <v>0</v>
      </c>
      <c r="P120" s="141">
        <v>0</v>
      </c>
      <c r="Q120" s="44">
        <f t="shared" si="95"/>
        <v>65000</v>
      </c>
      <c r="R120" s="42">
        <f t="shared" si="96"/>
        <v>65000</v>
      </c>
      <c r="S120" s="45">
        <v>32000</v>
      </c>
      <c r="T120" s="45">
        <v>33000</v>
      </c>
      <c r="U120" s="45">
        <v>0</v>
      </c>
      <c r="V120" s="45">
        <v>0</v>
      </c>
      <c r="W120" s="46">
        <v>0</v>
      </c>
      <c r="X120" s="44">
        <f t="shared" si="121"/>
        <v>0</v>
      </c>
      <c r="Y120" s="42">
        <f t="shared" si="122"/>
        <v>0</v>
      </c>
      <c r="Z120" s="45">
        <v>0</v>
      </c>
      <c r="AA120" s="45">
        <v>0</v>
      </c>
      <c r="AB120" s="45">
        <v>0</v>
      </c>
      <c r="AC120" s="45">
        <v>0</v>
      </c>
      <c r="AD120" s="46">
        <v>0</v>
      </c>
      <c r="AE120" s="44">
        <f t="shared" si="97"/>
        <v>13000</v>
      </c>
      <c r="AF120" s="42">
        <f t="shared" si="98"/>
        <v>12000</v>
      </c>
      <c r="AG120" s="45">
        <v>12000</v>
      </c>
      <c r="AH120" s="45">
        <v>0</v>
      </c>
      <c r="AI120" s="45">
        <v>0</v>
      </c>
      <c r="AJ120" s="45">
        <v>0</v>
      </c>
      <c r="AK120" s="46">
        <v>1000</v>
      </c>
      <c r="AL120" s="41">
        <f t="shared" si="99"/>
        <v>0</v>
      </c>
      <c r="AM120" s="42">
        <f t="shared" si="100"/>
        <v>0</v>
      </c>
      <c r="AN120" s="45"/>
      <c r="AO120" s="45"/>
      <c r="AP120" s="45"/>
      <c r="AQ120" s="45"/>
      <c r="AR120" s="46"/>
      <c r="AS120" s="41">
        <f t="shared" si="101"/>
        <v>0</v>
      </c>
      <c r="AT120" s="42">
        <f t="shared" si="102"/>
        <v>0</v>
      </c>
      <c r="AU120" s="45"/>
      <c r="AV120" s="45"/>
      <c r="AW120" s="45"/>
      <c r="AX120" s="45"/>
      <c r="AY120" s="46"/>
      <c r="AZ120" s="41">
        <f t="shared" si="119"/>
        <v>0</v>
      </c>
      <c r="BA120" s="42">
        <f t="shared" si="120"/>
        <v>0</v>
      </c>
      <c r="BB120" s="45"/>
      <c r="BC120" s="45"/>
      <c r="BD120" s="45"/>
      <c r="BE120" s="45"/>
      <c r="BF120" s="46"/>
    </row>
    <row r="121" spans="1:58" ht="13.5" thickBot="1">
      <c r="A121" s="25">
        <v>102</v>
      </c>
      <c r="B121" s="143" t="s">
        <v>75</v>
      </c>
      <c r="C121" s="100">
        <f aca="true" t="shared" si="123" ref="C121:I121">J121+Q121+X121+AE121+AL121+AS121+AZ121</f>
        <v>73000</v>
      </c>
      <c r="D121" s="81">
        <f t="shared" si="123"/>
        <v>72000</v>
      </c>
      <c r="E121" s="81">
        <f t="shared" si="123"/>
        <v>39000</v>
      </c>
      <c r="F121" s="81">
        <f t="shared" si="123"/>
        <v>33000</v>
      </c>
      <c r="G121" s="81">
        <f t="shared" si="123"/>
        <v>0</v>
      </c>
      <c r="H121" s="81">
        <f t="shared" si="123"/>
        <v>0</v>
      </c>
      <c r="I121" s="82">
        <f t="shared" si="123"/>
        <v>1000</v>
      </c>
      <c r="J121" s="101">
        <f>K121+O121+P121</f>
        <v>0</v>
      </c>
      <c r="K121" s="87">
        <f>L121+M121+N121</f>
        <v>0</v>
      </c>
      <c r="L121" s="84">
        <v>0</v>
      </c>
      <c r="M121" s="84">
        <v>0</v>
      </c>
      <c r="N121" s="84">
        <v>0</v>
      </c>
      <c r="O121" s="84">
        <v>0</v>
      </c>
      <c r="P121" s="144">
        <v>0</v>
      </c>
      <c r="Q121" s="86">
        <f>R121+V121+W121</f>
        <v>63000</v>
      </c>
      <c r="R121" s="87">
        <f>S121+T121+U121</f>
        <v>63000</v>
      </c>
      <c r="S121" s="88">
        <v>30000</v>
      </c>
      <c r="T121" s="88">
        <v>33000</v>
      </c>
      <c r="U121" s="88">
        <v>0</v>
      </c>
      <c r="V121" s="88">
        <v>0</v>
      </c>
      <c r="W121" s="89">
        <v>0</v>
      </c>
      <c r="X121" s="86">
        <f>Y121+AC121+AD121</f>
        <v>0</v>
      </c>
      <c r="Y121" s="87">
        <f>Z121+AA121+AB121</f>
        <v>0</v>
      </c>
      <c r="Z121" s="88">
        <v>0</v>
      </c>
      <c r="AA121" s="88">
        <v>0</v>
      </c>
      <c r="AB121" s="88">
        <v>0</v>
      </c>
      <c r="AC121" s="88">
        <v>0</v>
      </c>
      <c r="AD121" s="89">
        <v>0</v>
      </c>
      <c r="AE121" s="86">
        <f>AF121+AJ121+AK121</f>
        <v>10000</v>
      </c>
      <c r="AF121" s="87">
        <f>AG121+AH121+AI121</f>
        <v>9000</v>
      </c>
      <c r="AG121" s="88">
        <v>9000</v>
      </c>
      <c r="AH121" s="88">
        <v>0</v>
      </c>
      <c r="AI121" s="88">
        <v>0</v>
      </c>
      <c r="AJ121" s="88">
        <v>0</v>
      </c>
      <c r="AK121" s="89">
        <v>1000</v>
      </c>
      <c r="AL121" s="101">
        <f>AM121+AQ121+AR121</f>
        <v>0</v>
      </c>
      <c r="AM121" s="87">
        <f>AN121+AO121+AP121</f>
        <v>0</v>
      </c>
      <c r="AN121" s="88"/>
      <c r="AO121" s="88"/>
      <c r="AP121" s="88"/>
      <c r="AQ121" s="88"/>
      <c r="AR121" s="89"/>
      <c r="AS121" s="101">
        <f>AT121+AX121+AY121</f>
        <v>0</v>
      </c>
      <c r="AT121" s="87">
        <f>AU121+AV121+AW121</f>
        <v>0</v>
      </c>
      <c r="AU121" s="88"/>
      <c r="AV121" s="88"/>
      <c r="AW121" s="88"/>
      <c r="AX121" s="88"/>
      <c r="AY121" s="89"/>
      <c r="AZ121" s="101">
        <f>BA121+BE121+BF121</f>
        <v>0</v>
      </c>
      <c r="BA121" s="87">
        <f>BB121+BC121+BD121</f>
        <v>0</v>
      </c>
      <c r="BB121" s="88"/>
      <c r="BC121" s="88"/>
      <c r="BD121" s="88"/>
      <c r="BE121" s="88"/>
      <c r="BF121" s="89"/>
    </row>
    <row r="122" spans="2:10" ht="12.75">
      <c r="B122" s="145" t="s">
        <v>106</v>
      </c>
      <c r="J122" s="2" t="s">
        <v>139</v>
      </c>
    </row>
    <row r="123" spans="2:10" ht="12.75">
      <c r="B123" s="167" t="s">
        <v>141</v>
      </c>
      <c r="J123" s="2" t="s">
        <v>140</v>
      </c>
    </row>
    <row r="126" ht="12.75">
      <c r="V126" t="s">
        <v>154</v>
      </c>
    </row>
    <row r="128" ht="12.75">
      <c r="W128" s="95"/>
    </row>
    <row r="130" ht="12.75">
      <c r="N130" s="2" t="s">
        <v>107</v>
      </c>
    </row>
  </sheetData>
  <sheetProtection selectLockedCells="1" selectUnlockedCells="1"/>
  <mergeCells count="87">
    <mergeCell ref="A4:A9"/>
    <mergeCell ref="B4:B9"/>
    <mergeCell ref="C4:C9"/>
    <mergeCell ref="D4:D9"/>
    <mergeCell ref="E4:G4"/>
    <mergeCell ref="H4:H9"/>
    <mergeCell ref="I4:I9"/>
    <mergeCell ref="J4:P4"/>
    <mergeCell ref="L8:L9"/>
    <mergeCell ref="M8:M9"/>
    <mergeCell ref="N8:N9"/>
    <mergeCell ref="K5:P5"/>
    <mergeCell ref="O6:O9"/>
    <mergeCell ref="P6:P9"/>
    <mergeCell ref="Q4:W4"/>
    <mergeCell ref="X4:AD4"/>
    <mergeCell ref="AE4:AK4"/>
    <mergeCell ref="AL4:AR4"/>
    <mergeCell ref="E5:E9"/>
    <mergeCell ref="F5:F9"/>
    <mergeCell ref="G5:G9"/>
    <mergeCell ref="J5:J9"/>
    <mergeCell ref="AS4:AY4"/>
    <mergeCell ref="AZ4:BF4"/>
    <mergeCell ref="AT5:AY5"/>
    <mergeCell ref="AZ5:AZ9"/>
    <mergeCell ref="AT6:AW6"/>
    <mergeCell ref="AX6:AX9"/>
    <mergeCell ref="AY6:AY9"/>
    <mergeCell ref="BA5:BF5"/>
    <mergeCell ref="BB7:BD7"/>
    <mergeCell ref="BF6:BF9"/>
    <mergeCell ref="AM5:AR5"/>
    <mergeCell ref="AS5:AS9"/>
    <mergeCell ref="AV8:AV9"/>
    <mergeCell ref="AW8:AW9"/>
    <mergeCell ref="AM6:AP6"/>
    <mergeCell ref="AQ6:AQ9"/>
    <mergeCell ref="AR6:AR9"/>
    <mergeCell ref="AN7:AP7"/>
    <mergeCell ref="AF5:AK5"/>
    <mergeCell ref="AL5:AL9"/>
    <mergeCell ref="AF6:AI6"/>
    <mergeCell ref="AJ6:AJ9"/>
    <mergeCell ref="AK6:AK9"/>
    <mergeCell ref="AG7:AI7"/>
    <mergeCell ref="AG8:AG9"/>
    <mergeCell ref="T8:T9"/>
    <mergeCell ref="U8:U9"/>
    <mergeCell ref="Y5:AD5"/>
    <mergeCell ref="AE5:AE9"/>
    <mergeCell ref="AB8:AB9"/>
    <mergeCell ref="W6:W9"/>
    <mergeCell ref="Y6:AB6"/>
    <mergeCell ref="Y7:Y9"/>
    <mergeCell ref="Z7:AB7"/>
    <mergeCell ref="X5:X9"/>
    <mergeCell ref="K7:K9"/>
    <mergeCell ref="L7:N7"/>
    <mergeCell ref="R7:R9"/>
    <mergeCell ref="S7:U7"/>
    <mergeCell ref="Q5:Q9"/>
    <mergeCell ref="R5:W5"/>
    <mergeCell ref="K6:N6"/>
    <mergeCell ref="S8:S9"/>
    <mergeCell ref="R6:U6"/>
    <mergeCell ref="V6:V9"/>
    <mergeCell ref="BA6:BD6"/>
    <mergeCell ref="Z8:Z9"/>
    <mergeCell ref="AA8:AA9"/>
    <mergeCell ref="AU8:AU9"/>
    <mergeCell ref="AT7:AT9"/>
    <mergeCell ref="AU7:AW7"/>
    <mergeCell ref="AC6:AC9"/>
    <mergeCell ref="AP8:AP9"/>
    <mergeCell ref="AF7:AF9"/>
    <mergeCell ref="AM7:AM9"/>
    <mergeCell ref="AD6:AD9"/>
    <mergeCell ref="BE6:BE9"/>
    <mergeCell ref="BD8:BD9"/>
    <mergeCell ref="AH8:AH9"/>
    <mergeCell ref="AI8:AI9"/>
    <mergeCell ref="AN8:AN9"/>
    <mergeCell ref="AO8:AO9"/>
    <mergeCell ref="BA7:BA9"/>
    <mergeCell ref="BB8:BB9"/>
    <mergeCell ref="BC8:BC9"/>
  </mergeCells>
  <printOptions horizontalCentered="1"/>
  <pageMargins left="0" right="0" top="0.3" bottom="0.03958333333333333" header="0.5118055555555555" footer="0.5118055555555555"/>
  <pageSetup horizontalDpi="300" verticalDpi="300" orientation="portrait" paperSize="9" scale="73" r:id="rId1"/>
  <colBreaks count="3" manualBreakCount="3">
    <brk id="16" max="65535" man="1"/>
    <brk id="30" max="65535" man="1"/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43">
      <selection activeCell="D81" sqref="D81"/>
    </sheetView>
  </sheetViews>
  <sheetFormatPr defaultColWidth="9.140625" defaultRowHeight="12.75"/>
  <cols>
    <col min="1" max="1" width="4.00390625" style="0" customWidth="1"/>
    <col min="2" max="2" width="16.57421875" style="0" customWidth="1"/>
    <col min="3" max="3" width="14.7109375" style="0" customWidth="1"/>
    <col min="12" max="12" width="15.8515625" style="0" customWidth="1"/>
  </cols>
  <sheetData>
    <row r="1" spans="1:3" ht="12.75">
      <c r="A1" s="251" t="s">
        <v>144</v>
      </c>
      <c r="B1" s="251"/>
      <c r="C1" s="251"/>
    </row>
    <row r="2" spans="1:2" ht="12.75">
      <c r="A2" s="251" t="s">
        <v>165</v>
      </c>
      <c r="B2" s="251"/>
    </row>
    <row r="3" spans="1:12" ht="15.75">
      <c r="A3" s="254" t="s">
        <v>155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3.5" customHeight="1">
      <c r="A4" s="274" t="s">
        <v>108</v>
      </c>
      <c r="B4" s="276" t="s">
        <v>142</v>
      </c>
      <c r="C4" s="278" t="s">
        <v>109</v>
      </c>
      <c r="D4" s="280" t="s">
        <v>110</v>
      </c>
      <c r="E4" s="261" t="s">
        <v>111</v>
      </c>
      <c r="F4" s="261"/>
      <c r="G4" s="261"/>
      <c r="H4" s="261" t="s">
        <v>112</v>
      </c>
      <c r="I4" s="261"/>
      <c r="J4" s="261"/>
      <c r="K4" s="261"/>
      <c r="L4" s="263" t="s">
        <v>113</v>
      </c>
    </row>
    <row r="5" spans="1:12" ht="12.75" customHeight="1">
      <c r="A5" s="275"/>
      <c r="B5" s="277"/>
      <c r="C5" s="279"/>
      <c r="D5" s="277"/>
      <c r="E5" s="269" t="s">
        <v>114</v>
      </c>
      <c r="F5" s="268" t="s">
        <v>17</v>
      </c>
      <c r="G5" s="268"/>
      <c r="H5" s="269" t="s">
        <v>114</v>
      </c>
      <c r="I5" s="270" t="s">
        <v>17</v>
      </c>
      <c r="J5" s="270"/>
      <c r="K5" s="270"/>
      <c r="L5" s="264"/>
    </row>
    <row r="6" spans="1:12" ht="12.75" customHeight="1">
      <c r="A6" s="275"/>
      <c r="B6" s="277"/>
      <c r="C6" s="279"/>
      <c r="D6" s="277"/>
      <c r="E6" s="269"/>
      <c r="F6" s="271" t="s">
        <v>115</v>
      </c>
      <c r="G6" s="272" t="s">
        <v>116</v>
      </c>
      <c r="H6" s="269"/>
      <c r="I6" s="271" t="s">
        <v>117</v>
      </c>
      <c r="J6" s="273" t="s">
        <v>118</v>
      </c>
      <c r="K6" s="272" t="s">
        <v>119</v>
      </c>
      <c r="L6" s="264"/>
    </row>
    <row r="7" spans="1:12" ht="12.75">
      <c r="A7" s="275"/>
      <c r="B7" s="277"/>
      <c r="C7" s="279"/>
      <c r="D7" s="277"/>
      <c r="E7" s="269"/>
      <c r="F7" s="271"/>
      <c r="G7" s="272"/>
      <c r="H7" s="269"/>
      <c r="I7" s="271"/>
      <c r="J7" s="273"/>
      <c r="K7" s="272"/>
      <c r="L7" s="264"/>
    </row>
    <row r="8" spans="1:12" ht="12.75">
      <c r="A8" s="275"/>
      <c r="B8" s="277"/>
      <c r="C8" s="279"/>
      <c r="D8" s="277"/>
      <c r="E8" s="269"/>
      <c r="F8" s="271"/>
      <c r="G8" s="272"/>
      <c r="H8" s="269"/>
      <c r="I8" s="271"/>
      <c r="J8" s="273"/>
      <c r="K8" s="272"/>
      <c r="L8" s="264"/>
    </row>
    <row r="9" spans="1:12" ht="12.75">
      <c r="A9" s="186"/>
      <c r="B9" s="146" t="s">
        <v>143</v>
      </c>
      <c r="C9" s="147" t="s">
        <v>121</v>
      </c>
      <c r="D9" s="148">
        <f>E9+H9</f>
        <v>2</v>
      </c>
      <c r="E9" s="148">
        <f>F9+G9</f>
        <v>2</v>
      </c>
      <c r="F9" s="34">
        <v>2</v>
      </c>
      <c r="G9" s="34">
        <v>0</v>
      </c>
      <c r="H9" s="148">
        <f>I9+J9+K9</f>
        <v>0</v>
      </c>
      <c r="I9" s="34">
        <v>0</v>
      </c>
      <c r="J9" s="34">
        <v>0</v>
      </c>
      <c r="K9" s="149">
        <v>0</v>
      </c>
      <c r="L9" s="187"/>
    </row>
    <row r="10" spans="1:12" ht="12.75">
      <c r="A10" s="188"/>
      <c r="B10" s="150" t="s">
        <v>122</v>
      </c>
      <c r="C10" s="151" t="s">
        <v>121</v>
      </c>
      <c r="D10" s="45">
        <f>E10+H10</f>
        <v>28</v>
      </c>
      <c r="E10" s="45">
        <f>F10+G10</f>
        <v>27</v>
      </c>
      <c r="F10" s="45">
        <v>8</v>
      </c>
      <c r="G10" s="45">
        <v>19</v>
      </c>
      <c r="H10" s="45">
        <f>I10+J10+K10</f>
        <v>1</v>
      </c>
      <c r="I10" s="45">
        <v>1</v>
      </c>
      <c r="J10" s="45">
        <v>0</v>
      </c>
      <c r="K10" s="152">
        <v>0</v>
      </c>
      <c r="L10" s="180"/>
    </row>
    <row r="11" spans="1:12" ht="12.75">
      <c r="A11" s="188"/>
      <c r="B11" s="150" t="s">
        <v>123</v>
      </c>
      <c r="C11" s="153" t="s">
        <v>121</v>
      </c>
      <c r="D11" s="71">
        <f>E11+H11</f>
        <v>3</v>
      </c>
      <c r="E11" s="71">
        <f>F11+G11</f>
        <v>3</v>
      </c>
      <c r="F11" s="45">
        <v>3</v>
      </c>
      <c r="G11" s="45">
        <v>0</v>
      </c>
      <c r="H11" s="71">
        <f>I11+J11+K11</f>
        <v>0</v>
      </c>
      <c r="I11" s="45">
        <v>0</v>
      </c>
      <c r="J11" s="45">
        <v>0</v>
      </c>
      <c r="K11" s="152">
        <v>0</v>
      </c>
      <c r="L11" s="180"/>
    </row>
    <row r="12" spans="1:12" ht="12.75">
      <c r="A12" s="189"/>
      <c r="B12" s="154"/>
      <c r="C12" s="49"/>
      <c r="D12" s="49"/>
      <c r="E12" s="49"/>
      <c r="F12" s="49"/>
      <c r="G12" s="49"/>
      <c r="H12" s="49"/>
      <c r="I12" s="49"/>
      <c r="J12" s="49"/>
      <c r="K12" s="155"/>
      <c r="L12" s="190"/>
    </row>
    <row r="13" spans="1:12" ht="13.5" thickBot="1">
      <c r="A13" s="191"/>
      <c r="B13" s="156" t="s">
        <v>124</v>
      </c>
      <c r="C13" s="157" t="s">
        <v>125</v>
      </c>
      <c r="D13" s="168">
        <f aca="true" t="shared" si="0" ref="D13:K13">D9+D10+D11</f>
        <v>33</v>
      </c>
      <c r="E13" s="168">
        <f t="shared" si="0"/>
        <v>32</v>
      </c>
      <c r="F13" s="168">
        <f t="shared" si="0"/>
        <v>13</v>
      </c>
      <c r="G13" s="168">
        <f t="shared" si="0"/>
        <v>19</v>
      </c>
      <c r="H13" s="158">
        <f t="shared" si="0"/>
        <v>1</v>
      </c>
      <c r="I13" s="158">
        <f t="shared" si="0"/>
        <v>1</v>
      </c>
      <c r="J13" s="158">
        <f t="shared" si="0"/>
        <v>0</v>
      </c>
      <c r="K13" s="158">
        <f t="shared" si="0"/>
        <v>0</v>
      </c>
      <c r="L13" s="192"/>
    </row>
    <row r="14" spans="1:12" ht="12.75">
      <c r="A14" s="186"/>
      <c r="B14" s="146" t="s">
        <v>120</v>
      </c>
      <c r="C14" s="159" t="s">
        <v>126</v>
      </c>
      <c r="D14" s="160">
        <f>E14+H14</f>
        <v>1</v>
      </c>
      <c r="E14" s="160">
        <f>F14+G14</f>
        <v>1</v>
      </c>
      <c r="F14" s="71">
        <v>0</v>
      </c>
      <c r="G14" s="71">
        <v>1</v>
      </c>
      <c r="H14" s="148">
        <f>I14+J14+K14</f>
        <v>0</v>
      </c>
      <c r="I14" s="34">
        <v>0</v>
      </c>
      <c r="J14" s="34">
        <v>0</v>
      </c>
      <c r="K14" s="149">
        <v>0</v>
      </c>
      <c r="L14" s="187"/>
    </row>
    <row r="15" spans="1:12" ht="12.75">
      <c r="A15" s="188"/>
      <c r="B15" s="150" t="s">
        <v>122</v>
      </c>
      <c r="C15" s="151" t="s">
        <v>126</v>
      </c>
      <c r="D15" s="45">
        <f>E15+H15</f>
        <v>41</v>
      </c>
      <c r="E15" s="45">
        <f>F15+G15</f>
        <v>41</v>
      </c>
      <c r="F15" s="45">
        <v>5</v>
      </c>
      <c r="G15" s="45">
        <v>36</v>
      </c>
      <c r="H15" s="45">
        <f>I15+J15+K15</f>
        <v>0</v>
      </c>
      <c r="I15" s="45">
        <v>0</v>
      </c>
      <c r="J15" s="45">
        <v>0</v>
      </c>
      <c r="K15" s="152">
        <v>0</v>
      </c>
      <c r="L15" s="180"/>
    </row>
    <row r="16" spans="1:12" ht="12.75">
      <c r="A16" s="188"/>
      <c r="B16" s="150" t="s">
        <v>123</v>
      </c>
      <c r="C16" s="151" t="s">
        <v>126</v>
      </c>
      <c r="D16" s="71">
        <f>E16+H16</f>
        <v>3</v>
      </c>
      <c r="E16" s="71">
        <f>F16+G16</f>
        <v>3</v>
      </c>
      <c r="F16" s="45">
        <v>0</v>
      </c>
      <c r="G16" s="45">
        <v>3</v>
      </c>
      <c r="H16" s="71">
        <f>I16+J16+K16</f>
        <v>0</v>
      </c>
      <c r="I16" s="45">
        <v>0</v>
      </c>
      <c r="J16" s="45">
        <v>0</v>
      </c>
      <c r="K16" s="152">
        <v>0</v>
      </c>
      <c r="L16" s="180"/>
    </row>
    <row r="17" spans="1:12" ht="12.75">
      <c r="A17" s="189"/>
      <c r="B17" s="154"/>
      <c r="C17" s="49"/>
      <c r="D17" s="49"/>
      <c r="E17" s="49"/>
      <c r="F17" s="49"/>
      <c r="G17" s="49"/>
      <c r="H17" s="49"/>
      <c r="I17" s="49"/>
      <c r="J17" s="49"/>
      <c r="K17" s="155"/>
      <c r="L17" s="190"/>
    </row>
    <row r="18" spans="1:12" ht="13.5" thickBot="1">
      <c r="A18" s="204"/>
      <c r="B18" s="205" t="s">
        <v>124</v>
      </c>
      <c r="C18" s="206" t="s">
        <v>127</v>
      </c>
      <c r="D18" s="207">
        <f aca="true" t="shared" si="1" ref="D18:K18">D14+D15+D16</f>
        <v>45</v>
      </c>
      <c r="E18" s="207">
        <f t="shared" si="1"/>
        <v>45</v>
      </c>
      <c r="F18" s="207">
        <f t="shared" si="1"/>
        <v>5</v>
      </c>
      <c r="G18" s="207">
        <f t="shared" si="1"/>
        <v>40</v>
      </c>
      <c r="H18" s="207">
        <f t="shared" si="1"/>
        <v>0</v>
      </c>
      <c r="I18" s="207">
        <f t="shared" si="1"/>
        <v>0</v>
      </c>
      <c r="J18" s="207">
        <f t="shared" si="1"/>
        <v>0</v>
      </c>
      <c r="K18" s="207">
        <f t="shared" si="1"/>
        <v>0</v>
      </c>
      <c r="L18" s="208"/>
    </row>
    <row r="19" spans="1:12" ht="12.75">
      <c r="A19" s="200"/>
      <c r="B19" s="201" t="s">
        <v>143</v>
      </c>
      <c r="C19" s="153" t="s">
        <v>128</v>
      </c>
      <c r="D19" s="160">
        <f>E19+H19</f>
        <v>15</v>
      </c>
      <c r="E19" s="160">
        <f>F19+G19</f>
        <v>15</v>
      </c>
      <c r="F19" s="160">
        <v>15</v>
      </c>
      <c r="G19" s="160">
        <v>0</v>
      </c>
      <c r="H19" s="160">
        <v>0</v>
      </c>
      <c r="I19" s="160">
        <v>0</v>
      </c>
      <c r="J19" s="71">
        <v>0</v>
      </c>
      <c r="K19" s="202">
        <v>0</v>
      </c>
      <c r="L19" s="203"/>
    </row>
    <row r="20" spans="1:12" ht="12.75">
      <c r="A20" s="188"/>
      <c r="B20" s="150" t="s">
        <v>122</v>
      </c>
      <c r="C20" s="151" t="s">
        <v>128</v>
      </c>
      <c r="D20" s="45">
        <f>E20+H20</f>
        <v>0</v>
      </c>
      <c r="E20" s="45">
        <f>F20+G20</f>
        <v>0</v>
      </c>
      <c r="F20" s="45">
        <v>0</v>
      </c>
      <c r="G20" s="45">
        <v>0</v>
      </c>
      <c r="H20" s="45">
        <f>I20+J20+K20</f>
        <v>0</v>
      </c>
      <c r="I20" s="45">
        <v>0</v>
      </c>
      <c r="J20" s="45">
        <v>0</v>
      </c>
      <c r="K20" s="152">
        <v>0</v>
      </c>
      <c r="L20" s="180"/>
    </row>
    <row r="21" spans="1:12" ht="12.75">
      <c r="A21" s="188"/>
      <c r="B21" s="150" t="s">
        <v>123</v>
      </c>
      <c r="C21" s="151" t="s">
        <v>128</v>
      </c>
      <c r="D21" s="71">
        <f>E21+H21</f>
        <v>0</v>
      </c>
      <c r="E21" s="71">
        <f>F21+G21</f>
        <v>0</v>
      </c>
      <c r="F21" s="71">
        <v>0</v>
      </c>
      <c r="G21" s="71">
        <v>0</v>
      </c>
      <c r="H21" s="71">
        <f>I21+J21+K21</f>
        <v>0</v>
      </c>
      <c r="I21" s="71">
        <v>0</v>
      </c>
      <c r="J21" s="45">
        <v>0</v>
      </c>
      <c r="K21" s="152">
        <v>0</v>
      </c>
      <c r="L21" s="180"/>
    </row>
    <row r="22" spans="1:12" ht="12.75">
      <c r="A22" s="189"/>
      <c r="B22" s="154"/>
      <c r="C22" s="49"/>
      <c r="D22" s="49"/>
      <c r="E22" s="49"/>
      <c r="F22" s="49"/>
      <c r="G22" s="49"/>
      <c r="H22" s="49"/>
      <c r="I22" s="49"/>
      <c r="J22" s="49"/>
      <c r="K22" s="155"/>
      <c r="L22" s="190"/>
    </row>
    <row r="23" spans="1:12" ht="13.5" thickBot="1">
      <c r="A23" s="204"/>
      <c r="B23" s="205" t="s">
        <v>124</v>
      </c>
      <c r="C23" s="209" t="s">
        <v>129</v>
      </c>
      <c r="D23" s="207">
        <f aca="true" t="shared" si="2" ref="D23:K23">D19+D20+D21</f>
        <v>15</v>
      </c>
      <c r="E23" s="207">
        <f t="shared" si="2"/>
        <v>15</v>
      </c>
      <c r="F23" s="207">
        <f t="shared" si="2"/>
        <v>15</v>
      </c>
      <c r="G23" s="207">
        <f t="shared" si="2"/>
        <v>0</v>
      </c>
      <c r="H23" s="207">
        <f t="shared" si="2"/>
        <v>0</v>
      </c>
      <c r="I23" s="207">
        <f t="shared" si="2"/>
        <v>0</v>
      </c>
      <c r="J23" s="207">
        <f t="shared" si="2"/>
        <v>0</v>
      </c>
      <c r="K23" s="207">
        <f t="shared" si="2"/>
        <v>0</v>
      </c>
      <c r="L23" s="208"/>
    </row>
    <row r="24" spans="1:12" ht="12.75">
      <c r="A24" s="200"/>
      <c r="B24" s="201" t="s">
        <v>143</v>
      </c>
      <c r="C24" s="153" t="s">
        <v>130</v>
      </c>
      <c r="D24" s="160">
        <f>E24+H24</f>
        <v>0</v>
      </c>
      <c r="E24" s="160">
        <f>F24+G24</f>
        <v>0</v>
      </c>
      <c r="F24" s="71">
        <v>0</v>
      </c>
      <c r="G24" s="71">
        <v>0</v>
      </c>
      <c r="H24" s="160">
        <f>I24+J24+K24</f>
        <v>0</v>
      </c>
      <c r="I24" s="71">
        <v>0</v>
      </c>
      <c r="J24" s="71">
        <v>0</v>
      </c>
      <c r="K24" s="202">
        <v>0</v>
      </c>
      <c r="L24" s="203"/>
    </row>
    <row r="25" spans="1:12" ht="12.75">
      <c r="A25" s="188"/>
      <c r="B25" s="150" t="s">
        <v>122</v>
      </c>
      <c r="C25" s="151" t="s">
        <v>130</v>
      </c>
      <c r="D25" s="45">
        <f>E25+H25</f>
        <v>49</v>
      </c>
      <c r="E25" s="45">
        <f>F25+G25</f>
        <v>44</v>
      </c>
      <c r="F25" s="45">
        <v>42</v>
      </c>
      <c r="G25" s="45">
        <v>2</v>
      </c>
      <c r="H25" s="45">
        <f>I25+J25+K25</f>
        <v>5</v>
      </c>
      <c r="I25" s="45">
        <v>5</v>
      </c>
      <c r="J25" s="45">
        <v>0</v>
      </c>
      <c r="K25" s="152">
        <v>0</v>
      </c>
      <c r="L25" s="180"/>
    </row>
    <row r="26" spans="1:12" ht="12.75">
      <c r="A26" s="188"/>
      <c r="B26" s="150" t="s">
        <v>123</v>
      </c>
      <c r="C26" s="151" t="s">
        <v>130</v>
      </c>
      <c r="D26" s="71">
        <f>E26+H26</f>
        <v>12</v>
      </c>
      <c r="E26" s="71">
        <f>F26+G26</f>
        <v>12</v>
      </c>
      <c r="F26" s="45">
        <v>11</v>
      </c>
      <c r="G26" s="45">
        <v>1</v>
      </c>
      <c r="H26" s="160">
        <f>I26+J26+K26</f>
        <v>0</v>
      </c>
      <c r="I26" s="45">
        <v>0</v>
      </c>
      <c r="J26" s="45">
        <v>0</v>
      </c>
      <c r="K26" s="152">
        <v>0</v>
      </c>
      <c r="L26" s="180"/>
    </row>
    <row r="27" spans="1:12" ht="12.75">
      <c r="A27" s="189"/>
      <c r="B27" s="154"/>
      <c r="C27" s="161"/>
      <c r="D27" s="49"/>
      <c r="E27" s="49"/>
      <c r="F27" s="49"/>
      <c r="G27" s="49"/>
      <c r="H27" s="49"/>
      <c r="I27" s="49"/>
      <c r="J27" s="49"/>
      <c r="K27" s="155"/>
      <c r="L27" s="190"/>
    </row>
    <row r="28" spans="1:12" ht="13.5" thickBot="1">
      <c r="A28" s="204"/>
      <c r="B28" s="205" t="s">
        <v>124</v>
      </c>
      <c r="C28" s="206" t="s">
        <v>131</v>
      </c>
      <c r="D28" s="207">
        <f aca="true" t="shared" si="3" ref="D28:K28">D24+D25+D26</f>
        <v>61</v>
      </c>
      <c r="E28" s="207">
        <f t="shared" si="3"/>
        <v>56</v>
      </c>
      <c r="F28" s="207">
        <f t="shared" si="3"/>
        <v>53</v>
      </c>
      <c r="G28" s="207">
        <f t="shared" si="3"/>
        <v>3</v>
      </c>
      <c r="H28" s="207">
        <f t="shared" si="3"/>
        <v>5</v>
      </c>
      <c r="I28" s="207">
        <f t="shared" si="3"/>
        <v>5</v>
      </c>
      <c r="J28" s="207">
        <f t="shared" si="3"/>
        <v>0</v>
      </c>
      <c r="K28" s="207">
        <f t="shared" si="3"/>
        <v>0</v>
      </c>
      <c r="L28" s="208"/>
    </row>
    <row r="29" spans="1:12" ht="12.75">
      <c r="A29" s="200"/>
      <c r="B29" s="201" t="s">
        <v>143</v>
      </c>
      <c r="C29" s="71"/>
      <c r="D29" s="160">
        <f>D9+D14+D19+D24</f>
        <v>18</v>
      </c>
      <c r="E29" s="160">
        <f>F29+G29</f>
        <v>18</v>
      </c>
      <c r="F29" s="160">
        <f aca="true" t="shared" si="4" ref="F29:G31">F9+F14+F19+F24</f>
        <v>17</v>
      </c>
      <c r="G29" s="160">
        <f t="shared" si="4"/>
        <v>1</v>
      </c>
      <c r="H29" s="160">
        <f>I29+J29+K29</f>
        <v>0</v>
      </c>
      <c r="I29" s="160">
        <f aca="true" t="shared" si="5" ref="I29:K31">I9+I14+I19+I24</f>
        <v>0</v>
      </c>
      <c r="J29" s="160">
        <f t="shared" si="5"/>
        <v>0</v>
      </c>
      <c r="K29" s="160">
        <f t="shared" si="5"/>
        <v>0</v>
      </c>
      <c r="L29" s="203"/>
    </row>
    <row r="30" spans="1:12" ht="12.75">
      <c r="A30" s="188"/>
      <c r="B30" s="150" t="s">
        <v>122</v>
      </c>
      <c r="C30" s="45"/>
      <c r="D30" s="45">
        <f>D10+D15+D20+D25</f>
        <v>118</v>
      </c>
      <c r="E30" s="45">
        <f>F30+G30</f>
        <v>55</v>
      </c>
      <c r="F30" s="45">
        <f t="shared" si="4"/>
        <v>55</v>
      </c>
      <c r="G30" s="45">
        <v>0</v>
      </c>
      <c r="H30" s="45">
        <f>I30+J30+K30</f>
        <v>6</v>
      </c>
      <c r="I30" s="45">
        <f t="shared" si="5"/>
        <v>6</v>
      </c>
      <c r="J30" s="45">
        <f t="shared" si="5"/>
        <v>0</v>
      </c>
      <c r="K30" s="45">
        <f t="shared" si="5"/>
        <v>0</v>
      </c>
      <c r="L30" s="180"/>
    </row>
    <row r="31" spans="1:12" ht="12.75">
      <c r="A31" s="188"/>
      <c r="B31" s="150" t="s">
        <v>123</v>
      </c>
      <c r="C31" s="45"/>
      <c r="D31" s="49">
        <f>D11+D16+D21+D26</f>
        <v>18</v>
      </c>
      <c r="E31" s="45">
        <f>F31+G31</f>
        <v>4</v>
      </c>
      <c r="F31" s="49">
        <v>0</v>
      </c>
      <c r="G31" s="49">
        <f t="shared" si="4"/>
        <v>4</v>
      </c>
      <c r="H31" s="45">
        <f>I31+J31+K31</f>
        <v>0</v>
      </c>
      <c r="I31" s="49">
        <f t="shared" si="5"/>
        <v>0</v>
      </c>
      <c r="J31" s="160">
        <f t="shared" si="5"/>
        <v>0</v>
      </c>
      <c r="K31" s="160">
        <f t="shared" si="5"/>
        <v>0</v>
      </c>
      <c r="L31" s="180"/>
    </row>
    <row r="32" spans="1:12" ht="12.75">
      <c r="A32" s="193"/>
      <c r="B32" s="162"/>
      <c r="C32" s="163"/>
      <c r="D32" s="210"/>
      <c r="E32" s="210"/>
      <c r="F32" s="210"/>
      <c r="G32" s="210"/>
      <c r="H32" s="210"/>
      <c r="I32" s="210"/>
      <c r="J32" s="163"/>
      <c r="K32" s="164"/>
      <c r="L32" s="194"/>
    </row>
    <row r="33" spans="1:12" ht="12.75">
      <c r="A33" s="195"/>
      <c r="B33" s="196" t="s">
        <v>153</v>
      </c>
      <c r="C33" s="197"/>
      <c r="D33" s="198">
        <f>D29+D30+D31</f>
        <v>154</v>
      </c>
      <c r="E33" s="198">
        <f>F33+G33</f>
        <v>77</v>
      </c>
      <c r="F33" s="198">
        <f aca="true" t="shared" si="6" ref="F33:K33">F29+F30+F31</f>
        <v>72</v>
      </c>
      <c r="G33" s="198">
        <f t="shared" si="6"/>
        <v>5</v>
      </c>
      <c r="H33" s="198">
        <f t="shared" si="6"/>
        <v>6</v>
      </c>
      <c r="I33" s="198">
        <f t="shared" si="6"/>
        <v>6</v>
      </c>
      <c r="J33" s="198">
        <f t="shared" si="6"/>
        <v>0</v>
      </c>
      <c r="K33" s="198">
        <f t="shared" si="6"/>
        <v>0</v>
      </c>
      <c r="L33" s="199"/>
    </row>
    <row r="34" spans="2:10" ht="12.75">
      <c r="B34" s="165" t="s">
        <v>106</v>
      </c>
      <c r="C34" s="165"/>
      <c r="D34" s="165"/>
      <c r="F34" s="165"/>
      <c r="G34" s="165"/>
      <c r="H34" s="165"/>
      <c r="J34" s="165" t="s">
        <v>139</v>
      </c>
    </row>
    <row r="35" spans="2:10" ht="12.75">
      <c r="B35" s="165" t="s">
        <v>150</v>
      </c>
      <c r="C35" s="165"/>
      <c r="D35" s="165"/>
      <c r="F35" s="165"/>
      <c r="G35" s="165"/>
      <c r="H35" s="165"/>
      <c r="J35" s="165" t="s">
        <v>151</v>
      </c>
    </row>
    <row r="36" ht="12.75">
      <c r="J36" s="165"/>
    </row>
    <row r="37" spans="2:4" ht="12.75">
      <c r="B37" s="251" t="s">
        <v>144</v>
      </c>
      <c r="C37" s="251"/>
      <c r="D37" s="251"/>
    </row>
    <row r="38" spans="2:3" ht="12.75">
      <c r="B38" s="252"/>
      <c r="C38" s="252"/>
    </row>
    <row r="39" spans="1:12" ht="15.75">
      <c r="A39" s="254" t="s">
        <v>156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</row>
    <row r="40" spans="1:2" ht="13.5" thickBot="1">
      <c r="A40" s="253" t="s">
        <v>165</v>
      </c>
      <c r="B40" s="253"/>
    </row>
    <row r="41" spans="1:12" ht="13.5" customHeight="1" thickBot="1">
      <c r="A41" s="255" t="s">
        <v>108</v>
      </c>
      <c r="B41" s="258" t="s">
        <v>142</v>
      </c>
      <c r="C41" s="261" t="s">
        <v>132</v>
      </c>
      <c r="D41" s="261"/>
      <c r="E41" s="261"/>
      <c r="F41" s="261"/>
      <c r="G41" s="261"/>
      <c r="H41" s="261"/>
      <c r="I41" s="261"/>
      <c r="J41" s="261"/>
      <c r="K41" s="262" t="s">
        <v>133</v>
      </c>
      <c r="L41" s="263"/>
    </row>
    <row r="42" spans="1:12" ht="12.75" customHeight="1" thickBot="1">
      <c r="A42" s="256"/>
      <c r="B42" s="259"/>
      <c r="C42" s="259" t="s">
        <v>134</v>
      </c>
      <c r="D42" s="259"/>
      <c r="E42" s="266" t="s">
        <v>135</v>
      </c>
      <c r="F42" s="259" t="s">
        <v>136</v>
      </c>
      <c r="G42" s="259"/>
      <c r="H42" s="266" t="s">
        <v>137</v>
      </c>
      <c r="I42" s="266"/>
      <c r="J42" s="266"/>
      <c r="K42" s="259"/>
      <c r="L42" s="264"/>
    </row>
    <row r="43" spans="1:12" ht="13.5" thickBot="1">
      <c r="A43" s="257"/>
      <c r="B43" s="260"/>
      <c r="C43" s="260"/>
      <c r="D43" s="260"/>
      <c r="E43" s="267"/>
      <c r="F43" s="260"/>
      <c r="G43" s="260"/>
      <c r="H43" s="267"/>
      <c r="I43" s="267"/>
      <c r="J43" s="267"/>
      <c r="K43" s="260"/>
      <c r="L43" s="265"/>
    </row>
    <row r="44" spans="1:12" ht="13.5" customHeight="1">
      <c r="A44" s="249">
        <v>1</v>
      </c>
      <c r="B44" s="244" t="s">
        <v>146</v>
      </c>
      <c r="C44" s="244"/>
      <c r="D44" s="244"/>
      <c r="E44" s="244" t="s">
        <v>149</v>
      </c>
      <c r="F44" s="244" t="s">
        <v>128</v>
      </c>
      <c r="G44" s="244"/>
      <c r="H44" s="244" t="s">
        <v>145</v>
      </c>
      <c r="I44" s="244"/>
      <c r="J44" s="244"/>
      <c r="K44" s="244"/>
      <c r="L44" s="245"/>
    </row>
    <row r="45" spans="1:12" ht="12.75" customHeight="1">
      <c r="A45" s="250"/>
      <c r="B45" s="246"/>
      <c r="C45" s="246" t="s">
        <v>147</v>
      </c>
      <c r="D45" s="246" t="s">
        <v>148</v>
      </c>
      <c r="E45" s="246"/>
      <c r="F45" s="246"/>
      <c r="G45" s="246"/>
      <c r="H45" s="246"/>
      <c r="I45" s="246"/>
      <c r="J45" s="246"/>
      <c r="K45" s="246"/>
      <c r="L45" s="247"/>
    </row>
    <row r="46" spans="1:12" ht="12.75">
      <c r="A46" s="250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7"/>
    </row>
    <row r="47" spans="1:12" ht="12.75">
      <c r="A47" s="250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7"/>
    </row>
    <row r="48" spans="1:12" ht="12.75">
      <c r="A48" s="250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7"/>
    </row>
    <row r="49" spans="1:12" ht="12.75">
      <c r="A49" s="250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7"/>
    </row>
    <row r="50" spans="1:12" ht="12.75">
      <c r="A50" s="250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7"/>
    </row>
    <row r="51" spans="1:12" ht="12.75">
      <c r="A51" s="250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7"/>
    </row>
    <row r="52" spans="1:12" ht="12.75">
      <c r="A52" s="250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7"/>
    </row>
    <row r="53" spans="1:12" ht="12.75">
      <c r="A53" s="250"/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7"/>
    </row>
    <row r="54" spans="1:12" ht="12.75">
      <c r="A54" s="250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7"/>
    </row>
    <row r="55" spans="1:12" ht="12.75">
      <c r="A55" s="250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7"/>
    </row>
    <row r="56" spans="1:12" ht="12.75">
      <c r="A56" s="250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7"/>
    </row>
    <row r="57" spans="1:12" ht="12.75">
      <c r="A57" s="250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7"/>
    </row>
    <row r="58" spans="1:12" ht="12.75">
      <c r="A58" s="250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7"/>
    </row>
    <row r="59" spans="1:12" ht="12.75">
      <c r="A59" s="250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7"/>
    </row>
    <row r="60" spans="1:12" ht="12.75">
      <c r="A60" s="250"/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7"/>
    </row>
    <row r="61" spans="1:12" ht="12.75">
      <c r="A61" s="250"/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7"/>
    </row>
    <row r="62" spans="1:12" ht="12.75">
      <c r="A62" s="250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7"/>
    </row>
    <row r="63" spans="1:12" ht="12.75">
      <c r="A63" s="250"/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7"/>
    </row>
    <row r="64" spans="1:12" ht="12.75">
      <c r="A64" s="250"/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7"/>
    </row>
    <row r="65" spans="1:12" ht="12.75">
      <c r="A65" s="250"/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7"/>
    </row>
    <row r="66" spans="1:12" ht="12.75">
      <c r="A66" s="250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7"/>
    </row>
    <row r="67" spans="1:12" ht="13.5" thickBot="1">
      <c r="A67" s="235"/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8"/>
    </row>
    <row r="68" spans="1:12" ht="12.75">
      <c r="A68" s="234">
        <v>2</v>
      </c>
      <c r="B68" s="240" t="s">
        <v>158</v>
      </c>
      <c r="C68" s="240" t="s">
        <v>159</v>
      </c>
      <c r="D68" s="240" t="s">
        <v>160</v>
      </c>
      <c r="E68" s="242" t="s">
        <v>161</v>
      </c>
      <c r="F68" s="240" t="s">
        <v>162</v>
      </c>
      <c r="G68" s="240"/>
      <c r="H68" s="240" t="s">
        <v>163</v>
      </c>
      <c r="I68" s="240"/>
      <c r="J68" s="240"/>
      <c r="K68" s="236" t="s">
        <v>164</v>
      </c>
      <c r="L68" s="237"/>
    </row>
    <row r="69" spans="1:12" ht="25.5" customHeight="1" thickBot="1">
      <c r="A69" s="235"/>
      <c r="B69" s="241"/>
      <c r="C69" s="241"/>
      <c r="D69" s="241"/>
      <c r="E69" s="243"/>
      <c r="F69" s="241"/>
      <c r="G69" s="241"/>
      <c r="H69" s="241"/>
      <c r="I69" s="241"/>
      <c r="J69" s="241"/>
      <c r="K69" s="238"/>
      <c r="L69" s="239"/>
    </row>
    <row r="70" spans="1:11" ht="12.75">
      <c r="A70" s="211"/>
      <c r="B70" s="211"/>
      <c r="C70" s="165" t="s">
        <v>106</v>
      </c>
      <c r="D70" s="165"/>
      <c r="K70" s="165" t="s">
        <v>139</v>
      </c>
    </row>
    <row r="71" spans="1:11" ht="12.75">
      <c r="A71" s="211"/>
      <c r="B71" s="211"/>
      <c r="C71" s="165" t="s">
        <v>150</v>
      </c>
      <c r="K71" s="165" t="s">
        <v>152</v>
      </c>
    </row>
    <row r="72" spans="1:11" ht="12.75">
      <c r="A72" s="211"/>
      <c r="B72" s="211"/>
      <c r="K72" s="165"/>
    </row>
    <row r="73" ht="12.75">
      <c r="K73" s="165"/>
    </row>
    <row r="74" spans="3:4" ht="12.75">
      <c r="C74" s="165"/>
      <c r="D74" s="165"/>
    </row>
    <row r="75" spans="3:11" ht="12.75">
      <c r="C75" s="165"/>
      <c r="K75" s="165"/>
    </row>
    <row r="76" ht="12.75">
      <c r="K76" s="165"/>
    </row>
    <row r="77" ht="12.75">
      <c r="K77" s="165"/>
    </row>
  </sheetData>
  <sheetProtection selectLockedCells="1" selectUnlockedCells="1"/>
  <mergeCells count="48">
    <mergeCell ref="A2:B2"/>
    <mergeCell ref="A3:L3"/>
    <mergeCell ref="A4:A8"/>
    <mergeCell ref="B4:B8"/>
    <mergeCell ref="C4:C8"/>
    <mergeCell ref="D4:D8"/>
    <mergeCell ref="E4:G4"/>
    <mergeCell ref="H4:K4"/>
    <mergeCell ref="L4:L8"/>
    <mergeCell ref="E5:E8"/>
    <mergeCell ref="F5:G5"/>
    <mergeCell ref="H5:H8"/>
    <mergeCell ref="I5:K5"/>
    <mergeCell ref="F6:F8"/>
    <mergeCell ref="G6:G8"/>
    <mergeCell ref="I6:I8"/>
    <mergeCell ref="J6:J8"/>
    <mergeCell ref="K6:K8"/>
    <mergeCell ref="K41:L43"/>
    <mergeCell ref="C42:D43"/>
    <mergeCell ref="E42:E43"/>
    <mergeCell ref="F42:G43"/>
    <mergeCell ref="H42:J43"/>
    <mergeCell ref="A1:C1"/>
    <mergeCell ref="B37:D37"/>
    <mergeCell ref="H44:J67"/>
    <mergeCell ref="B38:C38"/>
    <mergeCell ref="C44:D44"/>
    <mergeCell ref="A40:B40"/>
    <mergeCell ref="A39:L39"/>
    <mergeCell ref="A41:A43"/>
    <mergeCell ref="B41:B43"/>
    <mergeCell ref="C41:J41"/>
    <mergeCell ref="K44:L67"/>
    <mergeCell ref="A44:A67"/>
    <mergeCell ref="C45:C67"/>
    <mergeCell ref="D45:D67"/>
    <mergeCell ref="B44:B67"/>
    <mergeCell ref="F44:G67"/>
    <mergeCell ref="E44:E67"/>
    <mergeCell ref="A68:A69"/>
    <mergeCell ref="K68:L69"/>
    <mergeCell ref="F68:G69"/>
    <mergeCell ref="H68:J69"/>
    <mergeCell ref="B68:B69"/>
    <mergeCell ref="C68:C69"/>
    <mergeCell ref="D68:D69"/>
    <mergeCell ref="E68:E6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</cp:lastModifiedBy>
  <cp:lastPrinted>2017-01-19T08:49:52Z</cp:lastPrinted>
  <dcterms:modified xsi:type="dcterms:W3CDTF">2017-01-19T08:49:56Z</dcterms:modified>
  <cp:category/>
  <cp:version/>
  <cp:contentType/>
  <cp:contentStatus/>
</cp:coreProperties>
</file>